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БЮДЖЕТА'!$A$13:$F$521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<sst xmlns="http://schemas.openxmlformats.org/spreadsheetml/2006/main" count="2064" uniqueCount="410">
  <si>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</si>
  <si>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</si>
  <si>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</si>
  <si>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</si>
  <si>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</si>
  <si>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</si>
  <si>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</si>
  <si>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</si>
  <si>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</si>
  <si>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</si>
  <si>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</si>
  <si>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</si>
  <si>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</si>
  <si>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</si>
  <si>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</si>
  <si>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</si>
  <si>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</si>
  <si>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</si>
  <si>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</si>
  <si>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</si>
  <si>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</si>
  <si>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</si>
  <si>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</si>
  <si>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</si>
  <si>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</si>
  <si>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</si>
  <si>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</si>
  <si>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</si>
  <si>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</si>
  <si>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</si>
  <si>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</si>
  <si>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</si>
  <si>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</si>
  <si>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</si>
  <si>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</si>
  <si>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</si>
  <si>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</si>
  <si>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</si>
  <si>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</si>
  <si>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</si>
  <si>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</si>
  <si>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</si>
  <si>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</si>
  <si>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</si>
  <si>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</si>
  <si>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</si>
  <si>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</si>
  <si>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</si>
  <si>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</si>
  <si>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</si>
  <si>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</si>
  <si>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</si>
  <si>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</si>
  <si>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</si>
  <si>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</si>
  <si>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</si>
  <si>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</si>
  <si>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</si>
  <si>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</si>
  <si>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</si>
  <si>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</si>
  <si>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</si>
  <si>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</si>
  <si>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</si>
  <si>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</si>
  <si>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</si>
  <si>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</si>
  <si>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</si>
  <si>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</si>
  <si>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</si>
  <si>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</si>
  <si>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</si>
  <si>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</si>
  <si>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</si>
  <si>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</si>
  <si>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</si>
  <si>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</si>
  <si>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</si>
  <si>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</si>
  <si>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</si>
  <si>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</si>
  <si>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</si>
  <si>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</si>
  <si>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</si>
  <si>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</si>
  <si>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</si>
  <si>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</si>
  <si>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</si>
  <si>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</si>
  <si>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</si>
  <si>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</si>
  <si>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</si>
  <si>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</si>
  <si>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</si>
  <si>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</si>
  <si>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</si>
  <si>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</si>
  <si>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</si>
  <si>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</si>
  <si>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</si>
  <si>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</si>
  <si>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</si>
  <si>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</si>
  <si>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</si>
  <si>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</si>
  <si>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</si>
  <si>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</si>
  <si>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</si>
  <si>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</si>
  <si>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</si>
  <si>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</si>
  <si>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</si>
  <si>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</si>
  <si>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</si>
  <si>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</si>
  <si>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</si>
  <si>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</si>
  <si>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</si>
  <si>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</si>
  <si>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</si>
  <si>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</si>
  <si>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</si>
  <si>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</si>
  <si>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</si>
  <si>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</si>
  <si>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</si>
  <si>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</si>
  <si>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</si>
  <si>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</si>
  <si>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</si>
  <si>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</si>
  <si>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</si>
  <si>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</si>
  <si>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</si>
  <si>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</si>
  <si>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</si>
  <si>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</si>
  <si>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</si>
  <si>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</si>
  <si>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</si>
  <si>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</si>
  <si>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</si>
  <si>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</si>
  <si>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</si>
  <si>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</si>
  <si>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</si>
  <si>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</si>
  <si>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</si>
  <si>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</si>
  <si>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</si>
  <si>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</si>
  <si>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</si>
  <si>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</si>
  <si>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</si>
  <si>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</si>
  <si>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</si>
  <si>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</si>
  <si>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</si>
  <si>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</si>
  <si>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</si>
  <si>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</si>
  <si>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</si>
  <si>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</si>
  <si>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</si>
  <si>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</si>
  <si>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</si>
  <si>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</si>
  <si>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</si>
  <si>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</si>
  <si>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</si>
  <si>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</si>
  <si>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</si>
  <si>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</si>
  <si>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</si>
  <si>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</si>
  <si>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</si>
  <si>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</si>
  <si>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</si>
  <si>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</si>
  <si>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</si>
  <si>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</si>
  <si>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</si>
  <si>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</si>
  <si>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</si>
  <si>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</si>
  <si>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</si>
  <si>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</si>
  <si>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</si>
  <si>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</si>
  <si>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</si>
  <si>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</si>
  <si>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</si>
  <si>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</si>
  <si>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</si>
  <si>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</si>
  <si>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</si>
  <si>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</si>
  <si>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</si>
  <si>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</si>
  <si>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</si>
  <si>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</si>
  <si>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</si>
  <si>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</si>
  <si>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</si>
  <si>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</si>
  <si>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</si>
  <si>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</si>
  <si>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</si>
  <si>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</si>
  <si>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</si>
  <si>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</si>
  <si>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</si>
  <si>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</si>
  <si>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</si>
  <si>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</si>
  <si>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</si>
  <si>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</si>
  <si>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</si>
  <si>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</si>
  <si>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</si>
  <si>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</si>
  <si>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</si>
  <si>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</si>
  <si>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</si>
  <si>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</si>
  <si>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</si>
  <si>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</si>
  <si>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</si>
  <si>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</si>
  <si>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</si>
  <si>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</si>
  <si>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</si>
  <si>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</si>
  <si>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</si>
  <si>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</si>
  <si>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</si>
  <si>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</si>
  <si>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</si>
  <si>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</si>
  <si>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</si>
  <si>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</si>
  <si>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</si>
  <si>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</si>
  <si>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</si>
  <si>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</si>
  <si>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</si>
  <si>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</si>
  <si>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</si>
  <si>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</si>
  <si>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</si>
  <si>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</si>
  <si>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</si>
  <si>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</si>
  <si>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</si>
  <si>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</si>
  <si>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</si>
  <si>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</si>
  <si>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</si>
  <si>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</si>
  <si>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</si>
  <si>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</si>
  <si>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</si>
  <si>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</si>
  <si>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</si>
  <si>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</si>
  <si>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</si>
  <si>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</si>
  <si>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</si>
  <si>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</si>
  <si>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</si>
  <si>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</si>
  <si>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</si>
  <si>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</si>
  <si>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</si>
  <si>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</si>
  <si>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</si>
  <si>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</si>
  <si>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</si>
  <si>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</si>
  <si>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</si>
  <si>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</si>
  <si>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</si>
  <si>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</si>
  <si>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</si>
  <si>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</si>
  <si>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</si>
  <si>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</si>
  <si>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</si>
  <si>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</si>
  <si>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</si>
  <si>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</si>
  <si>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</si>
  <si>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</si>
  <si>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</si>
  <si>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</si>
  <si>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</si>
  <si>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</si>
  <si>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</si>
  <si>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</si>
  <si>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</si>
  <si>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</si>
  <si>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</si>
  <si>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</si>
  <si>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</si>
  <si>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</si>
  <si>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</si>
  <si>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</si>
  <si>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</si>
  <si>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</si>
  <si>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</si>
  <si>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</si>
  <si>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</si>
  <si>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</si>
  <si>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</si>
  <si>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</si>
  <si>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</si>
  <si>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</si>
  <si>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</si>
  <si>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</si>
  <si>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</si>
  <si>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</si>
  <si>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</si>
  <si>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</si>
  <si>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</si>
  <si>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</si>
  <si>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</si>
  <si>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</si>
  <si>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</si>
  <si>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</si>
  <si>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</si>
  <si>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</si>
  <si>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</si>
  <si>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</si>
  <si>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</si>
  <si>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</si>
  <si>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</si>
  <si>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</si>
  <si>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</si>
  <si>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</si>
  <si>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</si>
  <si>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</si>
  <si>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</si>
  <si>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</si>
  <si>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</si>
  <si>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</si>
  <si>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</si>
  <si>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</si>
  <si>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</si>
  <si>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</si>
  <si>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</si>
  <si>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</si>
  <si>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</si>
  <si>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</si>
  <si>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</si>
  <si>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</si>
  <si>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</si>
  <si>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</si>
  <si>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</si>
  <si>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</si>
  <si>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</si>
  <si>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</si>
  <si>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</si>
  <si>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</si>
  <si>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</si>
  <si>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</si>
  <si>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</si>
  <si>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</si>
  <si>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</si>
  <si>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</si>
  <si>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</si>
  <si>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</si>
  <si>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</si>
  <si>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</si>
  <si>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</si>
  <si>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</si>
  <si>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</si>
  <si>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</si>
  <si>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</si>
  <si>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</si>
  <si>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</si>
  <si>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</si>
  <si>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</si>
  <si>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</si>
  <si>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</si>
  <si>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</si>
  <si>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</si>
  <si>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</si>
  <si>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</si>
  <si>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</si>
  <si>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</si>
  <si>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</si>
  <si>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МП"Доступная среда для инвалидов ММР"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</si>
  <si>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</si>
  <si>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</si>
  <si>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</si>
  <si>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</si>
  <si>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Приложение 3 к решению Думы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</si>
  <si>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</si>
  <si>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</si>
  <si>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</si>
  <si>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</si>
  <si>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</si>
  <si>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</si>
  <si>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</si>
  <si>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</si>
  <si>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</si>
  <si>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</si>
  <si>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</si>
  <si>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0100092160</t>
  </si>
  <si>
    <t>№ 81  от 26.05.2016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</si>
</sst>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3"/>
  <sheetViews>
    <sheetView showGridLines="0" tabSelected="1" zoomScalePageLayoutView="0" workbookViewId="0" topLeftCell="A1">
      <selection activeCell="A10" sqref="A10:V10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12" t="s">
        <v>396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ht="18.75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8.75">
      <c r="B4" s="25" t="s">
        <v>90</v>
      </c>
      <c r="C4" s="112" t="s">
        <v>409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6" spans="2:23" ht="18.75">
      <c r="B6" s="112" t="s">
        <v>394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2:23" ht="18.75" customHeight="1">
      <c r="B7" s="106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2:22" ht="18.75">
      <c r="B8" s="113" t="s">
        <v>395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7" t="s">
        <v>47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57" customHeight="1">
      <c r="A11" s="111" t="s">
        <v>262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.7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271</v>
      </c>
      <c r="D14" s="17" t="s">
        <v>5</v>
      </c>
      <c r="E14" s="17"/>
      <c r="F14" s="86">
        <f>F15+F23+F52+F72+F89+F94+F66+F83</f>
        <v>76510.57848</v>
      </c>
      <c r="G14" s="18" t="e">
        <f>G15+G23+G52+#REF!+G72+#REF!+G89+G94+#REF!</f>
        <v>#REF!</v>
      </c>
      <c r="H14" s="18" t="e">
        <f>H15+H23+H52+#REF!+H72+#REF!+H89+H94+#REF!</f>
        <v>#REF!</v>
      </c>
      <c r="I14" s="18" t="e">
        <f>I15+I23+I52+#REF!+I72+#REF!+I89+I94+#REF!</f>
        <v>#REF!</v>
      </c>
      <c r="J14" s="18" t="e">
        <f>J15+J23+J52+#REF!+J72+#REF!+J89+J94+#REF!</f>
        <v>#REF!</v>
      </c>
      <c r="K14" s="18" t="e">
        <f>K15+K23+K52+#REF!+K72+#REF!+K89+K94+#REF!</f>
        <v>#REF!</v>
      </c>
      <c r="L14" s="18" t="e">
        <f>L15+L23+L52+#REF!+L72+#REF!+L89+L94+#REF!</f>
        <v>#REF!</v>
      </c>
      <c r="M14" s="18" t="e">
        <f>M15+M23+M52+#REF!+M72+#REF!+M89+M94+#REF!</f>
        <v>#REF!</v>
      </c>
      <c r="N14" s="18" t="e">
        <f>N15+N23+N52+#REF!+N72+#REF!+N89+N94+#REF!</f>
        <v>#REF!</v>
      </c>
      <c r="O14" s="18" t="e">
        <f>O15+O23+O52+#REF!+O72+#REF!+O89+O94+#REF!</f>
        <v>#REF!</v>
      </c>
      <c r="P14" s="18" t="e">
        <f>P15+P23+P52+#REF!+P72+#REF!+P89+P94+#REF!</f>
        <v>#REF!</v>
      </c>
      <c r="Q14" s="18" t="e">
        <f>Q15+Q23+Q52+#REF!+Q72+#REF!+Q89+Q94+#REF!</f>
        <v>#REF!</v>
      </c>
      <c r="R14" s="18" t="e">
        <f>R15+R23+R52+#REF!+R72+#REF!+R89+R94+#REF!</f>
        <v>#REF!</v>
      </c>
      <c r="S14" s="18" t="e">
        <f>S15+S23+S52+#REF!+S72+#REF!+S89+S94+#REF!</f>
        <v>#REF!</v>
      </c>
      <c r="T14" s="18" t="e">
        <f>T15+T23+T52+#REF!+T72+#REF!+T89+T94+#REF!</f>
        <v>#REF!</v>
      </c>
      <c r="U14" s="18" t="e">
        <f>U15+U23+U52+#REF!+U72+#REF!+U89+U94+#REF!</f>
        <v>#REF!</v>
      </c>
      <c r="V14" s="18" t="e">
        <f>V15+V23+V52+#REF!+V72+#REF!+V89+V94+#REF!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271</v>
      </c>
      <c r="D15" s="30" t="s">
        <v>5</v>
      </c>
      <c r="E15" s="30"/>
      <c r="F15" s="31">
        <f>F16</f>
        <v>1775.5230000000001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139</v>
      </c>
      <c r="B16" s="12" t="s">
        <v>6</v>
      </c>
      <c r="C16" s="12" t="s">
        <v>272</v>
      </c>
      <c r="D16" s="12" t="s">
        <v>5</v>
      </c>
      <c r="E16" s="12"/>
      <c r="F16" s="13">
        <f>F17</f>
        <v>1775.5230000000001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141</v>
      </c>
      <c r="B17" s="12" t="s">
        <v>6</v>
      </c>
      <c r="C17" s="12" t="s">
        <v>273</v>
      </c>
      <c r="D17" s="12" t="s">
        <v>5</v>
      </c>
      <c r="E17" s="12"/>
      <c r="F17" s="13">
        <f>F18</f>
        <v>1775.5230000000001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140</v>
      </c>
      <c r="B18" s="19" t="s">
        <v>6</v>
      </c>
      <c r="C18" s="19" t="s">
        <v>274</v>
      </c>
      <c r="D18" s="19" t="s">
        <v>5</v>
      </c>
      <c r="E18" s="19"/>
      <c r="F18" s="20">
        <f>F19</f>
        <v>1775.5230000000001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274</v>
      </c>
      <c r="D19" s="6" t="s">
        <v>94</v>
      </c>
      <c r="E19" s="6"/>
      <c r="F19" s="7">
        <f>F20+F21+F22</f>
        <v>1775.5230000000001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264</v>
      </c>
      <c r="B20" s="53" t="s">
        <v>6</v>
      </c>
      <c r="C20" s="53" t="s">
        <v>274</v>
      </c>
      <c r="D20" s="53" t="s">
        <v>92</v>
      </c>
      <c r="E20" s="53"/>
      <c r="F20" s="54">
        <v>1523.3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269</v>
      </c>
      <c r="B21" s="53" t="s">
        <v>6</v>
      </c>
      <c r="C21" s="53" t="s">
        <v>274</v>
      </c>
      <c r="D21" s="53" t="s">
        <v>93</v>
      </c>
      <c r="E21" s="53"/>
      <c r="F21" s="54">
        <v>2.863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265</v>
      </c>
      <c r="B22" s="53" t="s">
        <v>6</v>
      </c>
      <c r="C22" s="53" t="s">
        <v>274</v>
      </c>
      <c r="D22" s="53" t="s">
        <v>266</v>
      </c>
      <c r="E22" s="53"/>
      <c r="F22" s="54">
        <v>249.36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271</v>
      </c>
      <c r="D23" s="9" t="s">
        <v>5</v>
      </c>
      <c r="E23" s="9"/>
      <c r="F23" s="87">
        <f>F24</f>
        <v>3266.1299999999997</v>
      </c>
      <c r="G23" s="10">
        <f aca="true" t="shared" si="3" ref="G23:V23">G24</f>
        <v>3842.2</v>
      </c>
      <c r="H23" s="10">
        <f t="shared" si="3"/>
        <v>3842.2</v>
      </c>
      <c r="I23" s="10">
        <f t="shared" si="3"/>
        <v>3842.2</v>
      </c>
      <c r="J23" s="10">
        <f t="shared" si="3"/>
        <v>3842.2</v>
      </c>
      <c r="K23" s="10">
        <f t="shared" si="3"/>
        <v>3842.2</v>
      </c>
      <c r="L23" s="10">
        <f t="shared" si="3"/>
        <v>3842.2</v>
      </c>
      <c r="M23" s="10">
        <f t="shared" si="3"/>
        <v>3842.2</v>
      </c>
      <c r="N23" s="10">
        <f t="shared" si="3"/>
        <v>3842.2</v>
      </c>
      <c r="O23" s="10">
        <f t="shared" si="3"/>
        <v>3842.2</v>
      </c>
      <c r="P23" s="10">
        <f t="shared" si="3"/>
        <v>3842.2</v>
      </c>
      <c r="Q23" s="10">
        <f t="shared" si="3"/>
        <v>3842.2</v>
      </c>
      <c r="R23" s="10">
        <f t="shared" si="3"/>
        <v>3842.2</v>
      </c>
      <c r="S23" s="10">
        <f t="shared" si="3"/>
        <v>3842.2</v>
      </c>
      <c r="T23" s="10">
        <f t="shared" si="3"/>
        <v>3842.2</v>
      </c>
      <c r="U23" s="10">
        <f t="shared" si="3"/>
        <v>3842.2</v>
      </c>
      <c r="V23" s="10">
        <f t="shared" si="3"/>
        <v>3842.2</v>
      </c>
    </row>
    <row r="24" spans="1:22" s="29" customFormat="1" ht="33" customHeight="1" outlineLevel="6">
      <c r="A24" s="22" t="s">
        <v>139</v>
      </c>
      <c r="B24" s="12" t="s">
        <v>19</v>
      </c>
      <c r="C24" s="12" t="s">
        <v>272</v>
      </c>
      <c r="D24" s="12" t="s">
        <v>5</v>
      </c>
      <c r="E24" s="12"/>
      <c r="F24" s="93">
        <f>F25</f>
        <v>3266.1299999999997</v>
      </c>
      <c r="G24" s="13">
        <f aca="true" t="shared" si="4" ref="G24:V24">G26+G37+G42</f>
        <v>3842.2</v>
      </c>
      <c r="H24" s="13">
        <f t="shared" si="4"/>
        <v>3842.2</v>
      </c>
      <c r="I24" s="13">
        <f t="shared" si="4"/>
        <v>3842.2</v>
      </c>
      <c r="J24" s="13">
        <f t="shared" si="4"/>
        <v>3842.2</v>
      </c>
      <c r="K24" s="13">
        <f t="shared" si="4"/>
        <v>3842.2</v>
      </c>
      <c r="L24" s="13">
        <f t="shared" si="4"/>
        <v>3842.2</v>
      </c>
      <c r="M24" s="13">
        <f t="shared" si="4"/>
        <v>3842.2</v>
      </c>
      <c r="N24" s="13">
        <f t="shared" si="4"/>
        <v>3842.2</v>
      </c>
      <c r="O24" s="13">
        <f t="shared" si="4"/>
        <v>3842.2</v>
      </c>
      <c r="P24" s="13">
        <f t="shared" si="4"/>
        <v>3842.2</v>
      </c>
      <c r="Q24" s="13">
        <f t="shared" si="4"/>
        <v>3842.2</v>
      </c>
      <c r="R24" s="13">
        <f t="shared" si="4"/>
        <v>3842.2</v>
      </c>
      <c r="S24" s="13">
        <f t="shared" si="4"/>
        <v>3842.2</v>
      </c>
      <c r="T24" s="13">
        <f t="shared" si="4"/>
        <v>3842.2</v>
      </c>
      <c r="U24" s="13">
        <f t="shared" si="4"/>
        <v>3842.2</v>
      </c>
      <c r="V24" s="13">
        <f t="shared" si="4"/>
        <v>3842.2</v>
      </c>
    </row>
    <row r="25" spans="1:22" s="29" customFormat="1" ht="36" customHeight="1" outlineLevel="6">
      <c r="A25" s="22" t="s">
        <v>141</v>
      </c>
      <c r="B25" s="12" t="s">
        <v>19</v>
      </c>
      <c r="C25" s="12" t="s">
        <v>273</v>
      </c>
      <c r="D25" s="12" t="s">
        <v>5</v>
      </c>
      <c r="E25" s="12"/>
      <c r="F25" s="93">
        <f>F26+F37+F42+F50</f>
        <v>3266.1299999999997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208</v>
      </c>
      <c r="B26" s="19" t="s">
        <v>19</v>
      </c>
      <c r="C26" s="19" t="s">
        <v>275</v>
      </c>
      <c r="D26" s="19" t="s">
        <v>5</v>
      </c>
      <c r="E26" s="19"/>
      <c r="F26" s="89">
        <f>F27+F31+F34</f>
        <v>1809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</row>
    <row r="27" spans="1:22" s="29" customFormat="1" ht="31.5" outlineLevel="6">
      <c r="A27" s="5" t="s">
        <v>95</v>
      </c>
      <c r="B27" s="6" t="s">
        <v>19</v>
      </c>
      <c r="C27" s="6" t="s">
        <v>275</v>
      </c>
      <c r="D27" s="6" t="s">
        <v>94</v>
      </c>
      <c r="E27" s="6"/>
      <c r="F27" s="90">
        <f>F28+F29+F30</f>
        <v>1732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264</v>
      </c>
      <c r="B28" s="53" t="s">
        <v>19</v>
      </c>
      <c r="C28" s="53" t="s">
        <v>275</v>
      </c>
      <c r="D28" s="53" t="s">
        <v>92</v>
      </c>
      <c r="E28" s="53"/>
      <c r="F28" s="91">
        <v>1300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269</v>
      </c>
      <c r="B29" s="53" t="s">
        <v>19</v>
      </c>
      <c r="C29" s="53" t="s">
        <v>275</v>
      </c>
      <c r="D29" s="53" t="s">
        <v>93</v>
      </c>
      <c r="E29" s="53"/>
      <c r="F29" s="91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265</v>
      </c>
      <c r="B30" s="53" t="s">
        <v>19</v>
      </c>
      <c r="C30" s="53" t="s">
        <v>275</v>
      </c>
      <c r="D30" s="53" t="s">
        <v>266</v>
      </c>
      <c r="E30" s="53"/>
      <c r="F30" s="91">
        <v>427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96</v>
      </c>
      <c r="B31" s="6" t="s">
        <v>19</v>
      </c>
      <c r="C31" s="6" t="s">
        <v>275</v>
      </c>
      <c r="D31" s="6" t="s">
        <v>97</v>
      </c>
      <c r="E31" s="6"/>
      <c r="F31" s="90">
        <f>F32+F33</f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98</v>
      </c>
      <c r="B32" s="53" t="s">
        <v>19</v>
      </c>
      <c r="C32" s="53" t="s">
        <v>275</v>
      </c>
      <c r="D32" s="53" t="s">
        <v>99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1.5" outlineLevel="6">
      <c r="A33" s="52" t="s">
        <v>100</v>
      </c>
      <c r="B33" s="53" t="s">
        <v>19</v>
      </c>
      <c r="C33" s="53" t="s">
        <v>275</v>
      </c>
      <c r="D33" s="53" t="s">
        <v>101</v>
      </c>
      <c r="E33" s="53"/>
      <c r="F33" s="91">
        <v>70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102</v>
      </c>
      <c r="B34" s="6" t="s">
        <v>19</v>
      </c>
      <c r="C34" s="6" t="s">
        <v>275</v>
      </c>
      <c r="D34" s="6" t="s">
        <v>103</v>
      </c>
      <c r="E34" s="6"/>
      <c r="F34" s="90">
        <f>F35+F36</f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104</v>
      </c>
      <c r="B35" s="53" t="s">
        <v>19</v>
      </c>
      <c r="C35" s="53" t="s">
        <v>275</v>
      </c>
      <c r="D35" s="53" t="s">
        <v>106</v>
      </c>
      <c r="E35" s="53"/>
      <c r="F35" s="91">
        <v>2.3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105</v>
      </c>
      <c r="B36" s="53" t="s">
        <v>19</v>
      </c>
      <c r="C36" s="53" t="s">
        <v>275</v>
      </c>
      <c r="D36" s="53" t="s">
        <v>107</v>
      </c>
      <c r="E36" s="53"/>
      <c r="F36" s="91">
        <v>4.7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55" t="s">
        <v>142</v>
      </c>
      <c r="B37" s="19" t="s">
        <v>19</v>
      </c>
      <c r="C37" s="19" t="s">
        <v>276</v>
      </c>
      <c r="D37" s="19" t="s">
        <v>5</v>
      </c>
      <c r="E37" s="19"/>
      <c r="F37" s="89">
        <f>F38</f>
        <v>0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7">
        <f t="shared" si="6"/>
        <v>1331.7</v>
      </c>
    </row>
    <row r="38" spans="1:22" s="27" customFormat="1" ht="31.5" outlineLevel="6">
      <c r="A38" s="5" t="s">
        <v>95</v>
      </c>
      <c r="B38" s="6" t="s">
        <v>19</v>
      </c>
      <c r="C38" s="6" t="s">
        <v>276</v>
      </c>
      <c r="D38" s="6" t="s">
        <v>94</v>
      </c>
      <c r="E38" s="6"/>
      <c r="F38" s="90">
        <f>F39+F40+F41</f>
        <v>0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27" customFormat="1" ht="31.5" outlineLevel="6">
      <c r="A39" s="52" t="s">
        <v>264</v>
      </c>
      <c r="B39" s="53" t="s">
        <v>19</v>
      </c>
      <c r="C39" s="53" t="s">
        <v>276</v>
      </c>
      <c r="D39" s="53" t="s">
        <v>92</v>
      </c>
      <c r="E39" s="53"/>
      <c r="F39" s="91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outlineLevel="6">
      <c r="A40" s="52" t="s">
        <v>269</v>
      </c>
      <c r="B40" s="53" t="s">
        <v>19</v>
      </c>
      <c r="C40" s="53" t="s">
        <v>276</v>
      </c>
      <c r="D40" s="53" t="s">
        <v>93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47.25" outlineLevel="6">
      <c r="A41" s="52" t="s">
        <v>265</v>
      </c>
      <c r="B41" s="53" t="s">
        <v>19</v>
      </c>
      <c r="C41" s="53" t="s">
        <v>276</v>
      </c>
      <c r="D41" s="53" t="s">
        <v>266</v>
      </c>
      <c r="E41" s="53"/>
      <c r="F41" s="91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5" t="s">
        <v>209</v>
      </c>
      <c r="B42" s="19" t="s">
        <v>19</v>
      </c>
      <c r="C42" s="19" t="s">
        <v>277</v>
      </c>
      <c r="D42" s="19" t="s">
        <v>5</v>
      </c>
      <c r="E42" s="19"/>
      <c r="F42" s="89">
        <f>F43+F48</f>
        <v>1454.6999999999998</v>
      </c>
      <c r="G42" s="7">
        <f aca="true" t="shared" si="7" ref="G42:V42">G48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7" customFormat="1" ht="31.5" customHeight="1" outlineLevel="6">
      <c r="A43" s="5" t="s">
        <v>95</v>
      </c>
      <c r="B43" s="6" t="s">
        <v>19</v>
      </c>
      <c r="C43" s="6" t="s">
        <v>277</v>
      </c>
      <c r="D43" s="6" t="s">
        <v>94</v>
      </c>
      <c r="E43" s="6"/>
      <c r="F43" s="90">
        <f>F44+F45+F46+F47</f>
        <v>1454.6999999999998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31.5" customHeight="1" outlineLevel="6">
      <c r="A44" s="52" t="s">
        <v>264</v>
      </c>
      <c r="B44" s="53" t="s">
        <v>19</v>
      </c>
      <c r="C44" s="53" t="s">
        <v>277</v>
      </c>
      <c r="D44" s="53" t="s">
        <v>92</v>
      </c>
      <c r="E44" s="53"/>
      <c r="F44" s="91">
        <v>924.35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31.5" customHeight="1" outlineLevel="6">
      <c r="A45" s="52" t="s">
        <v>269</v>
      </c>
      <c r="B45" s="53" t="s">
        <v>19</v>
      </c>
      <c r="C45" s="53" t="s">
        <v>277</v>
      </c>
      <c r="D45" s="53" t="s">
        <v>93</v>
      </c>
      <c r="E45" s="53"/>
      <c r="F45" s="91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64.5" customHeight="1" outlineLevel="6">
      <c r="A46" s="52" t="s">
        <v>398</v>
      </c>
      <c r="B46" s="53" t="s">
        <v>7</v>
      </c>
      <c r="C46" s="53" t="s">
        <v>277</v>
      </c>
      <c r="D46" s="53" t="s">
        <v>397</v>
      </c>
      <c r="E46" s="53"/>
      <c r="F46" s="91">
        <v>192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31.5" customHeight="1" outlineLevel="6">
      <c r="A47" s="52" t="s">
        <v>265</v>
      </c>
      <c r="B47" s="53" t="s">
        <v>19</v>
      </c>
      <c r="C47" s="53" t="s">
        <v>277</v>
      </c>
      <c r="D47" s="53" t="s">
        <v>266</v>
      </c>
      <c r="E47" s="53"/>
      <c r="F47" s="91">
        <v>334.35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7" customFormat="1" ht="15.75" outlineLevel="6">
      <c r="A48" s="5" t="s">
        <v>249</v>
      </c>
      <c r="B48" s="6" t="s">
        <v>19</v>
      </c>
      <c r="C48" s="6" t="s">
        <v>277</v>
      </c>
      <c r="D48" s="6" t="s">
        <v>230</v>
      </c>
      <c r="E48" s="6"/>
      <c r="F48" s="90">
        <f>F49</f>
        <v>0</v>
      </c>
      <c r="G48" s="7">
        <v>96</v>
      </c>
      <c r="H48" s="7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</row>
    <row r="49" spans="1:22" s="27" customFormat="1" ht="31.5" outlineLevel="6">
      <c r="A49" s="52" t="s">
        <v>109</v>
      </c>
      <c r="B49" s="53" t="s">
        <v>19</v>
      </c>
      <c r="C49" s="53" t="s">
        <v>277</v>
      </c>
      <c r="D49" s="53" t="s">
        <v>230</v>
      </c>
      <c r="E49" s="53"/>
      <c r="F49" s="91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7" customFormat="1" ht="15.75" outlineLevel="6">
      <c r="A50" s="55" t="s">
        <v>145</v>
      </c>
      <c r="B50" s="19" t="s">
        <v>19</v>
      </c>
      <c r="C50" s="19" t="s">
        <v>278</v>
      </c>
      <c r="D50" s="19" t="s">
        <v>5</v>
      </c>
      <c r="E50" s="19"/>
      <c r="F50" s="89">
        <f>F51</f>
        <v>2.43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15.75" outlineLevel="6">
      <c r="A51" s="5" t="s">
        <v>390</v>
      </c>
      <c r="B51" s="6" t="s">
        <v>19</v>
      </c>
      <c r="C51" s="6" t="s">
        <v>278</v>
      </c>
      <c r="D51" s="6" t="s">
        <v>389</v>
      </c>
      <c r="E51" s="6"/>
      <c r="F51" s="90">
        <v>2.43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9.5" customHeight="1" outlineLevel="3">
      <c r="A52" s="8" t="s">
        <v>28</v>
      </c>
      <c r="B52" s="9" t="s">
        <v>7</v>
      </c>
      <c r="C52" s="9" t="s">
        <v>271</v>
      </c>
      <c r="D52" s="9" t="s">
        <v>5</v>
      </c>
      <c r="E52" s="9"/>
      <c r="F52" s="10">
        <f>F53</f>
        <v>6477.53</v>
      </c>
      <c r="G52" s="10">
        <f aca="true" t="shared" si="8" ref="G52:V55">G53</f>
        <v>8918.7</v>
      </c>
      <c r="H52" s="10">
        <f t="shared" si="8"/>
        <v>8918.7</v>
      </c>
      <c r="I52" s="10">
        <f t="shared" si="8"/>
        <v>8918.7</v>
      </c>
      <c r="J52" s="10">
        <f t="shared" si="8"/>
        <v>8918.7</v>
      </c>
      <c r="K52" s="10">
        <f t="shared" si="8"/>
        <v>8918.7</v>
      </c>
      <c r="L52" s="10">
        <f t="shared" si="8"/>
        <v>8918.7</v>
      </c>
      <c r="M52" s="10">
        <f t="shared" si="8"/>
        <v>8918.7</v>
      </c>
      <c r="N52" s="10">
        <f t="shared" si="8"/>
        <v>8918.7</v>
      </c>
      <c r="O52" s="10">
        <f t="shared" si="8"/>
        <v>8918.7</v>
      </c>
      <c r="P52" s="10">
        <f t="shared" si="8"/>
        <v>8918.7</v>
      </c>
      <c r="Q52" s="10">
        <f t="shared" si="8"/>
        <v>8918.7</v>
      </c>
      <c r="R52" s="10">
        <f t="shared" si="8"/>
        <v>8918.7</v>
      </c>
      <c r="S52" s="10">
        <f t="shared" si="8"/>
        <v>8918.7</v>
      </c>
      <c r="T52" s="10">
        <f t="shared" si="8"/>
        <v>8918.7</v>
      </c>
      <c r="U52" s="10">
        <f t="shared" si="8"/>
        <v>8918.7</v>
      </c>
      <c r="V52" s="10">
        <f t="shared" si="8"/>
        <v>8918.7</v>
      </c>
    </row>
    <row r="53" spans="1:22" s="27" customFormat="1" ht="33.75" customHeight="1" outlineLevel="3">
      <c r="A53" s="22" t="s">
        <v>139</v>
      </c>
      <c r="B53" s="12" t="s">
        <v>7</v>
      </c>
      <c r="C53" s="12" t="s">
        <v>272</v>
      </c>
      <c r="D53" s="12" t="s">
        <v>5</v>
      </c>
      <c r="E53" s="12"/>
      <c r="F53" s="13">
        <f>F54</f>
        <v>6477.53</v>
      </c>
      <c r="G53" s="13">
        <f aca="true" t="shared" si="9" ref="G53:V53">G55</f>
        <v>8918.7</v>
      </c>
      <c r="H53" s="13">
        <f t="shared" si="9"/>
        <v>8918.7</v>
      </c>
      <c r="I53" s="13">
        <f t="shared" si="9"/>
        <v>8918.7</v>
      </c>
      <c r="J53" s="13">
        <f t="shared" si="9"/>
        <v>8918.7</v>
      </c>
      <c r="K53" s="13">
        <f t="shared" si="9"/>
        <v>8918.7</v>
      </c>
      <c r="L53" s="13">
        <f t="shared" si="9"/>
        <v>8918.7</v>
      </c>
      <c r="M53" s="13">
        <f t="shared" si="9"/>
        <v>8918.7</v>
      </c>
      <c r="N53" s="13">
        <f t="shared" si="9"/>
        <v>8918.7</v>
      </c>
      <c r="O53" s="13">
        <f t="shared" si="9"/>
        <v>8918.7</v>
      </c>
      <c r="P53" s="13">
        <f t="shared" si="9"/>
        <v>8918.7</v>
      </c>
      <c r="Q53" s="13">
        <f t="shared" si="9"/>
        <v>8918.7</v>
      </c>
      <c r="R53" s="13">
        <f t="shared" si="9"/>
        <v>8918.7</v>
      </c>
      <c r="S53" s="13">
        <f t="shared" si="9"/>
        <v>8918.7</v>
      </c>
      <c r="T53" s="13">
        <f t="shared" si="9"/>
        <v>8918.7</v>
      </c>
      <c r="U53" s="13">
        <f t="shared" si="9"/>
        <v>8918.7</v>
      </c>
      <c r="V53" s="13">
        <f t="shared" si="9"/>
        <v>8918.7</v>
      </c>
    </row>
    <row r="54" spans="1:22" s="27" customFormat="1" ht="37.5" customHeight="1" outlineLevel="3">
      <c r="A54" s="22" t="s">
        <v>141</v>
      </c>
      <c r="B54" s="12" t="s">
        <v>7</v>
      </c>
      <c r="C54" s="12" t="s">
        <v>273</v>
      </c>
      <c r="D54" s="12" t="s">
        <v>5</v>
      </c>
      <c r="E54" s="12"/>
      <c r="F54" s="13">
        <f>F55</f>
        <v>6477.53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27" customFormat="1" ht="47.25" outlineLevel="4">
      <c r="A55" s="56" t="s">
        <v>208</v>
      </c>
      <c r="B55" s="19" t="s">
        <v>7</v>
      </c>
      <c r="C55" s="19" t="s">
        <v>275</v>
      </c>
      <c r="D55" s="19" t="s">
        <v>5</v>
      </c>
      <c r="E55" s="19"/>
      <c r="F55" s="20">
        <f>F56+F60+F63</f>
        <v>6477.53</v>
      </c>
      <c r="G55" s="7">
        <f t="shared" si="8"/>
        <v>8918.7</v>
      </c>
      <c r="H55" s="7">
        <f t="shared" si="8"/>
        <v>8918.7</v>
      </c>
      <c r="I55" s="7">
        <f t="shared" si="8"/>
        <v>8918.7</v>
      </c>
      <c r="J55" s="7">
        <f t="shared" si="8"/>
        <v>8918.7</v>
      </c>
      <c r="K55" s="7">
        <f t="shared" si="8"/>
        <v>8918.7</v>
      </c>
      <c r="L55" s="7">
        <f t="shared" si="8"/>
        <v>8918.7</v>
      </c>
      <c r="M55" s="7">
        <f t="shared" si="8"/>
        <v>8918.7</v>
      </c>
      <c r="N55" s="7">
        <f t="shared" si="8"/>
        <v>8918.7</v>
      </c>
      <c r="O55" s="7">
        <f t="shared" si="8"/>
        <v>8918.7</v>
      </c>
      <c r="P55" s="7">
        <f t="shared" si="8"/>
        <v>8918.7</v>
      </c>
      <c r="Q55" s="7">
        <f t="shared" si="8"/>
        <v>8918.7</v>
      </c>
      <c r="R55" s="7">
        <f t="shared" si="8"/>
        <v>8918.7</v>
      </c>
      <c r="S55" s="7">
        <f t="shared" si="8"/>
        <v>8918.7</v>
      </c>
      <c r="T55" s="7">
        <f t="shared" si="8"/>
        <v>8918.7</v>
      </c>
      <c r="U55" s="7">
        <f t="shared" si="8"/>
        <v>8918.7</v>
      </c>
      <c r="V55" s="7">
        <f t="shared" si="8"/>
        <v>8918.7</v>
      </c>
    </row>
    <row r="56" spans="1:22" s="27" customFormat="1" ht="31.5" outlineLevel="5">
      <c r="A56" s="5" t="s">
        <v>95</v>
      </c>
      <c r="B56" s="6" t="s">
        <v>7</v>
      </c>
      <c r="C56" s="6" t="s">
        <v>275</v>
      </c>
      <c r="D56" s="6" t="s">
        <v>94</v>
      </c>
      <c r="E56" s="6"/>
      <c r="F56" s="7">
        <f>F57+F58+F59</f>
        <v>6280.73</v>
      </c>
      <c r="G56" s="7">
        <v>8918.7</v>
      </c>
      <c r="H56" s="7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</row>
    <row r="57" spans="1:22" s="27" customFormat="1" ht="31.5" outlineLevel="5">
      <c r="A57" s="52" t="s">
        <v>264</v>
      </c>
      <c r="B57" s="53" t="s">
        <v>7</v>
      </c>
      <c r="C57" s="53" t="s">
        <v>275</v>
      </c>
      <c r="D57" s="53" t="s">
        <v>92</v>
      </c>
      <c r="E57" s="53"/>
      <c r="F57" s="54">
        <v>4802.69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31.5" outlineLevel="5">
      <c r="A58" s="52" t="s">
        <v>269</v>
      </c>
      <c r="B58" s="53" t="s">
        <v>7</v>
      </c>
      <c r="C58" s="53" t="s">
        <v>275</v>
      </c>
      <c r="D58" s="53" t="s">
        <v>93</v>
      </c>
      <c r="E58" s="53"/>
      <c r="F58" s="54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47.25" outlineLevel="5">
      <c r="A59" s="52" t="s">
        <v>265</v>
      </c>
      <c r="B59" s="53" t="s">
        <v>7</v>
      </c>
      <c r="C59" s="53" t="s">
        <v>275</v>
      </c>
      <c r="D59" s="53" t="s">
        <v>266</v>
      </c>
      <c r="E59" s="53"/>
      <c r="F59" s="54">
        <v>1478.04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" t="s">
        <v>96</v>
      </c>
      <c r="B60" s="6" t="s">
        <v>7</v>
      </c>
      <c r="C60" s="6" t="s">
        <v>275</v>
      </c>
      <c r="D60" s="6" t="s">
        <v>97</v>
      </c>
      <c r="E60" s="6"/>
      <c r="F60" s="7">
        <f>F61+F62</f>
        <v>144.2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52" t="s">
        <v>98</v>
      </c>
      <c r="B61" s="53" t="s">
        <v>7</v>
      </c>
      <c r="C61" s="53" t="s">
        <v>275</v>
      </c>
      <c r="D61" s="53" t="s">
        <v>99</v>
      </c>
      <c r="E61" s="53"/>
      <c r="F61" s="54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2" t="s">
        <v>100</v>
      </c>
      <c r="B62" s="53" t="s">
        <v>7</v>
      </c>
      <c r="C62" s="53" t="s">
        <v>275</v>
      </c>
      <c r="D62" s="53" t="s">
        <v>101</v>
      </c>
      <c r="E62" s="53"/>
      <c r="F62" s="54">
        <v>144.2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102</v>
      </c>
      <c r="B63" s="6" t="s">
        <v>7</v>
      </c>
      <c r="C63" s="6" t="s">
        <v>275</v>
      </c>
      <c r="D63" s="6" t="s">
        <v>103</v>
      </c>
      <c r="E63" s="6"/>
      <c r="F63" s="7">
        <f>F64+F65</f>
        <v>52.599999999999994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2" t="s">
        <v>104</v>
      </c>
      <c r="B64" s="53" t="s">
        <v>7</v>
      </c>
      <c r="C64" s="53" t="s">
        <v>275</v>
      </c>
      <c r="D64" s="53" t="s">
        <v>106</v>
      </c>
      <c r="E64" s="53"/>
      <c r="F64" s="54">
        <v>11.7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15.75" outlineLevel="5">
      <c r="A65" s="52" t="s">
        <v>105</v>
      </c>
      <c r="B65" s="53" t="s">
        <v>7</v>
      </c>
      <c r="C65" s="53" t="s">
        <v>275</v>
      </c>
      <c r="D65" s="53" t="s">
        <v>107</v>
      </c>
      <c r="E65" s="53"/>
      <c r="F65" s="54">
        <v>40.9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8" t="s">
        <v>204</v>
      </c>
      <c r="B66" s="9" t="s">
        <v>205</v>
      </c>
      <c r="C66" s="9" t="s">
        <v>271</v>
      </c>
      <c r="D66" s="9" t="s">
        <v>5</v>
      </c>
      <c r="E66" s="9"/>
      <c r="F66" s="10">
        <f>F67</f>
        <v>123.7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22" t="s">
        <v>139</v>
      </c>
      <c r="B67" s="9" t="s">
        <v>205</v>
      </c>
      <c r="C67" s="9" t="s">
        <v>272</v>
      </c>
      <c r="D67" s="9" t="s">
        <v>5</v>
      </c>
      <c r="E67" s="9"/>
      <c r="F67" s="10">
        <f>F68</f>
        <v>123.7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31.5" outlineLevel="5">
      <c r="A68" s="22" t="s">
        <v>141</v>
      </c>
      <c r="B68" s="9" t="s">
        <v>205</v>
      </c>
      <c r="C68" s="9" t="s">
        <v>273</v>
      </c>
      <c r="D68" s="9" t="s">
        <v>5</v>
      </c>
      <c r="E68" s="9"/>
      <c r="F68" s="10">
        <f>F69</f>
        <v>123.7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7" customFormat="1" ht="31.5" outlineLevel="5">
      <c r="A69" s="55" t="s">
        <v>206</v>
      </c>
      <c r="B69" s="19" t="s">
        <v>205</v>
      </c>
      <c r="C69" s="19" t="s">
        <v>279</v>
      </c>
      <c r="D69" s="19" t="s">
        <v>5</v>
      </c>
      <c r="E69" s="19"/>
      <c r="F69" s="20">
        <f>F70</f>
        <v>123.7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7" customFormat="1" ht="15.75" outlineLevel="5">
      <c r="A70" s="5" t="s">
        <v>96</v>
      </c>
      <c r="B70" s="6" t="s">
        <v>205</v>
      </c>
      <c r="C70" s="6" t="s">
        <v>279</v>
      </c>
      <c r="D70" s="6" t="s">
        <v>97</v>
      </c>
      <c r="E70" s="6"/>
      <c r="F70" s="7">
        <f>F71</f>
        <v>123.7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31.5" outlineLevel="5">
      <c r="A71" s="52" t="s">
        <v>100</v>
      </c>
      <c r="B71" s="53" t="s">
        <v>205</v>
      </c>
      <c r="C71" s="53" t="s">
        <v>279</v>
      </c>
      <c r="D71" s="53" t="s">
        <v>101</v>
      </c>
      <c r="E71" s="53"/>
      <c r="F71" s="54">
        <v>123.7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50.25" customHeight="1" outlineLevel="3">
      <c r="A72" s="8" t="s">
        <v>29</v>
      </c>
      <c r="B72" s="9" t="s">
        <v>8</v>
      </c>
      <c r="C72" s="9" t="s">
        <v>271</v>
      </c>
      <c r="D72" s="9" t="s">
        <v>5</v>
      </c>
      <c r="E72" s="9"/>
      <c r="F72" s="10">
        <f>F73</f>
        <v>5099.74</v>
      </c>
      <c r="G72" s="10">
        <f aca="true" t="shared" si="10" ref="G72:V75">G73</f>
        <v>3284.2</v>
      </c>
      <c r="H72" s="10">
        <f t="shared" si="10"/>
        <v>3284.2</v>
      </c>
      <c r="I72" s="10">
        <f t="shared" si="10"/>
        <v>3284.2</v>
      </c>
      <c r="J72" s="10">
        <f t="shared" si="10"/>
        <v>3284.2</v>
      </c>
      <c r="K72" s="10">
        <f t="shared" si="10"/>
        <v>3284.2</v>
      </c>
      <c r="L72" s="10">
        <f t="shared" si="10"/>
        <v>3284.2</v>
      </c>
      <c r="M72" s="10">
        <f t="shared" si="10"/>
        <v>3284.2</v>
      </c>
      <c r="N72" s="10">
        <f t="shared" si="10"/>
        <v>3284.2</v>
      </c>
      <c r="O72" s="10">
        <f t="shared" si="10"/>
        <v>3284.2</v>
      </c>
      <c r="P72" s="10">
        <f t="shared" si="10"/>
        <v>3284.2</v>
      </c>
      <c r="Q72" s="10">
        <f t="shared" si="10"/>
        <v>3284.2</v>
      </c>
      <c r="R72" s="10">
        <f t="shared" si="10"/>
        <v>3284.2</v>
      </c>
      <c r="S72" s="10">
        <f t="shared" si="10"/>
        <v>3284.2</v>
      </c>
      <c r="T72" s="10">
        <f t="shared" si="10"/>
        <v>3284.2</v>
      </c>
      <c r="U72" s="10">
        <f t="shared" si="10"/>
        <v>3284.2</v>
      </c>
      <c r="V72" s="10">
        <f t="shared" si="10"/>
        <v>3284.2</v>
      </c>
    </row>
    <row r="73" spans="1:22" s="27" customFormat="1" ht="31.5" outlineLevel="3">
      <c r="A73" s="22" t="s">
        <v>139</v>
      </c>
      <c r="B73" s="12" t="s">
        <v>8</v>
      </c>
      <c r="C73" s="12" t="s">
        <v>272</v>
      </c>
      <c r="D73" s="12" t="s">
        <v>5</v>
      </c>
      <c r="E73" s="12"/>
      <c r="F73" s="13">
        <f>F74</f>
        <v>5099.74</v>
      </c>
      <c r="G73" s="13">
        <f aca="true" t="shared" si="11" ref="G73:V73">G75</f>
        <v>3284.2</v>
      </c>
      <c r="H73" s="13">
        <f t="shared" si="11"/>
        <v>3284.2</v>
      </c>
      <c r="I73" s="13">
        <f t="shared" si="11"/>
        <v>3284.2</v>
      </c>
      <c r="J73" s="13">
        <f t="shared" si="11"/>
        <v>3284.2</v>
      </c>
      <c r="K73" s="13">
        <f t="shared" si="11"/>
        <v>3284.2</v>
      </c>
      <c r="L73" s="13">
        <f t="shared" si="11"/>
        <v>3284.2</v>
      </c>
      <c r="M73" s="13">
        <f t="shared" si="11"/>
        <v>3284.2</v>
      </c>
      <c r="N73" s="13">
        <f t="shared" si="11"/>
        <v>3284.2</v>
      </c>
      <c r="O73" s="13">
        <f t="shared" si="11"/>
        <v>3284.2</v>
      </c>
      <c r="P73" s="13">
        <f t="shared" si="11"/>
        <v>3284.2</v>
      </c>
      <c r="Q73" s="13">
        <f t="shared" si="11"/>
        <v>3284.2</v>
      </c>
      <c r="R73" s="13">
        <f t="shared" si="11"/>
        <v>3284.2</v>
      </c>
      <c r="S73" s="13">
        <f t="shared" si="11"/>
        <v>3284.2</v>
      </c>
      <c r="T73" s="13">
        <f t="shared" si="11"/>
        <v>3284.2</v>
      </c>
      <c r="U73" s="13">
        <f t="shared" si="11"/>
        <v>3284.2</v>
      </c>
      <c r="V73" s="13">
        <f t="shared" si="11"/>
        <v>3284.2</v>
      </c>
    </row>
    <row r="74" spans="1:22" s="27" customFormat="1" ht="31.5" outlineLevel="3">
      <c r="A74" s="22" t="s">
        <v>141</v>
      </c>
      <c r="B74" s="12" t="s">
        <v>8</v>
      </c>
      <c r="C74" s="12" t="s">
        <v>273</v>
      </c>
      <c r="D74" s="12" t="s">
        <v>5</v>
      </c>
      <c r="E74" s="12"/>
      <c r="F74" s="13">
        <f>F75</f>
        <v>5099.74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27" customFormat="1" ht="47.25" outlineLevel="4">
      <c r="A75" s="56" t="s">
        <v>208</v>
      </c>
      <c r="B75" s="19" t="s">
        <v>8</v>
      </c>
      <c r="C75" s="19" t="s">
        <v>275</v>
      </c>
      <c r="D75" s="19" t="s">
        <v>5</v>
      </c>
      <c r="E75" s="19"/>
      <c r="F75" s="20">
        <f>F76+F80</f>
        <v>5099.74</v>
      </c>
      <c r="G75" s="7">
        <f t="shared" si="10"/>
        <v>3284.2</v>
      </c>
      <c r="H75" s="7">
        <f t="shared" si="10"/>
        <v>3284.2</v>
      </c>
      <c r="I75" s="7">
        <f t="shared" si="10"/>
        <v>3284.2</v>
      </c>
      <c r="J75" s="7">
        <f t="shared" si="10"/>
        <v>3284.2</v>
      </c>
      <c r="K75" s="7">
        <f t="shared" si="10"/>
        <v>3284.2</v>
      </c>
      <c r="L75" s="7">
        <f t="shared" si="10"/>
        <v>3284.2</v>
      </c>
      <c r="M75" s="7">
        <f t="shared" si="10"/>
        <v>3284.2</v>
      </c>
      <c r="N75" s="7">
        <f t="shared" si="10"/>
        <v>3284.2</v>
      </c>
      <c r="O75" s="7">
        <f t="shared" si="10"/>
        <v>3284.2</v>
      </c>
      <c r="P75" s="7">
        <f t="shared" si="10"/>
        <v>3284.2</v>
      </c>
      <c r="Q75" s="7">
        <f t="shared" si="10"/>
        <v>3284.2</v>
      </c>
      <c r="R75" s="7">
        <f t="shared" si="10"/>
        <v>3284.2</v>
      </c>
      <c r="S75" s="7">
        <f t="shared" si="10"/>
        <v>3284.2</v>
      </c>
      <c r="T75" s="7">
        <f t="shared" si="10"/>
        <v>3284.2</v>
      </c>
      <c r="U75" s="7">
        <f t="shared" si="10"/>
        <v>3284.2</v>
      </c>
      <c r="V75" s="7">
        <f t="shared" si="10"/>
        <v>3284.2</v>
      </c>
    </row>
    <row r="76" spans="1:22" s="27" customFormat="1" ht="31.5" outlineLevel="5">
      <c r="A76" s="5" t="s">
        <v>95</v>
      </c>
      <c r="B76" s="6" t="s">
        <v>8</v>
      </c>
      <c r="C76" s="6" t="s">
        <v>275</v>
      </c>
      <c r="D76" s="6" t="s">
        <v>94</v>
      </c>
      <c r="E76" s="6"/>
      <c r="F76" s="7">
        <f>F77+F78+F79</f>
        <v>5099.74</v>
      </c>
      <c r="G76" s="7">
        <v>3284.2</v>
      </c>
      <c r="H76" s="7">
        <v>3284.2</v>
      </c>
      <c r="I76" s="7">
        <v>3284.2</v>
      </c>
      <c r="J76" s="7">
        <v>3284.2</v>
      </c>
      <c r="K76" s="7">
        <v>3284.2</v>
      </c>
      <c r="L76" s="7">
        <v>3284.2</v>
      </c>
      <c r="M76" s="7">
        <v>3284.2</v>
      </c>
      <c r="N76" s="7">
        <v>3284.2</v>
      </c>
      <c r="O76" s="7">
        <v>3284.2</v>
      </c>
      <c r="P76" s="7">
        <v>3284.2</v>
      </c>
      <c r="Q76" s="7">
        <v>3284.2</v>
      </c>
      <c r="R76" s="7">
        <v>3284.2</v>
      </c>
      <c r="S76" s="7">
        <v>3284.2</v>
      </c>
      <c r="T76" s="7">
        <v>3284.2</v>
      </c>
      <c r="U76" s="7">
        <v>3284.2</v>
      </c>
      <c r="V76" s="7">
        <v>3284.2</v>
      </c>
    </row>
    <row r="77" spans="1:22" s="27" customFormat="1" ht="31.5" outlineLevel="5">
      <c r="A77" s="52" t="s">
        <v>264</v>
      </c>
      <c r="B77" s="53" t="s">
        <v>8</v>
      </c>
      <c r="C77" s="53" t="s">
        <v>275</v>
      </c>
      <c r="D77" s="53" t="s">
        <v>92</v>
      </c>
      <c r="E77" s="53"/>
      <c r="F77" s="54">
        <v>3910.6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52" t="s">
        <v>269</v>
      </c>
      <c r="B78" s="53" t="s">
        <v>8</v>
      </c>
      <c r="C78" s="53" t="s">
        <v>275</v>
      </c>
      <c r="D78" s="53" t="s">
        <v>93</v>
      </c>
      <c r="E78" s="53"/>
      <c r="F78" s="54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47.25" outlineLevel="5">
      <c r="A79" s="52" t="s">
        <v>265</v>
      </c>
      <c r="B79" s="53" t="s">
        <v>8</v>
      </c>
      <c r="C79" s="53" t="s">
        <v>275</v>
      </c>
      <c r="D79" s="53" t="s">
        <v>266</v>
      </c>
      <c r="E79" s="53"/>
      <c r="F79" s="54">
        <v>1189.14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96</v>
      </c>
      <c r="B80" s="6" t="s">
        <v>8</v>
      </c>
      <c r="C80" s="6" t="s">
        <v>275</v>
      </c>
      <c r="D80" s="6" t="s">
        <v>97</v>
      </c>
      <c r="E80" s="6"/>
      <c r="F80" s="7">
        <f>F81+F82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31.5" outlineLevel="5">
      <c r="A81" s="52" t="s">
        <v>98</v>
      </c>
      <c r="B81" s="53" t="s">
        <v>8</v>
      </c>
      <c r="C81" s="53" t="s">
        <v>275</v>
      </c>
      <c r="D81" s="53" t="s">
        <v>99</v>
      </c>
      <c r="E81" s="53"/>
      <c r="F81" s="54"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31.5" outlineLevel="5">
      <c r="A82" s="52" t="s">
        <v>100</v>
      </c>
      <c r="B82" s="53" t="s">
        <v>8</v>
      </c>
      <c r="C82" s="53" t="s">
        <v>275</v>
      </c>
      <c r="D82" s="53" t="s">
        <v>101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5">
      <c r="A83" s="8" t="s">
        <v>217</v>
      </c>
      <c r="B83" s="9" t="s">
        <v>218</v>
      </c>
      <c r="C83" s="9" t="s">
        <v>271</v>
      </c>
      <c r="D83" s="9" t="s">
        <v>5</v>
      </c>
      <c r="E83" s="9"/>
      <c r="F83" s="10">
        <f>F84</f>
        <v>156.9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31.5" outlineLevel="5">
      <c r="A84" s="22" t="s">
        <v>139</v>
      </c>
      <c r="B84" s="9" t="s">
        <v>218</v>
      </c>
      <c r="C84" s="9" t="s">
        <v>272</v>
      </c>
      <c r="D84" s="9" t="s">
        <v>5</v>
      </c>
      <c r="E84" s="9"/>
      <c r="F84" s="10">
        <f>F85</f>
        <v>156.9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7" customFormat="1" ht="31.5" outlineLevel="5">
      <c r="A85" s="22" t="s">
        <v>141</v>
      </c>
      <c r="B85" s="9" t="s">
        <v>218</v>
      </c>
      <c r="C85" s="9" t="s">
        <v>273</v>
      </c>
      <c r="D85" s="9" t="s">
        <v>5</v>
      </c>
      <c r="E85" s="9"/>
      <c r="F85" s="10">
        <f>F86</f>
        <v>156.9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7" customFormat="1" ht="31.5" outlineLevel="5">
      <c r="A86" s="55" t="s">
        <v>216</v>
      </c>
      <c r="B86" s="19" t="s">
        <v>218</v>
      </c>
      <c r="C86" s="19" t="s">
        <v>280</v>
      </c>
      <c r="D86" s="19" t="s">
        <v>5</v>
      </c>
      <c r="E86" s="19"/>
      <c r="F86" s="20">
        <f>F87</f>
        <v>156.9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outlineLevel="5">
      <c r="A87" s="5" t="s">
        <v>252</v>
      </c>
      <c r="B87" s="6" t="s">
        <v>218</v>
      </c>
      <c r="C87" s="6" t="s">
        <v>280</v>
      </c>
      <c r="D87" s="6" t="s">
        <v>250</v>
      </c>
      <c r="E87" s="6"/>
      <c r="F87" s="7">
        <f>F88</f>
        <v>156.9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outlineLevel="5">
      <c r="A88" s="52" t="s">
        <v>253</v>
      </c>
      <c r="B88" s="53" t="s">
        <v>218</v>
      </c>
      <c r="C88" s="53" t="s">
        <v>280</v>
      </c>
      <c r="D88" s="53" t="s">
        <v>251</v>
      </c>
      <c r="E88" s="53"/>
      <c r="F88" s="54">
        <v>156.9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15.75" outlineLevel="3">
      <c r="A89" s="8" t="s">
        <v>31</v>
      </c>
      <c r="B89" s="9" t="s">
        <v>9</v>
      </c>
      <c r="C89" s="9" t="s">
        <v>271</v>
      </c>
      <c r="D89" s="9" t="s">
        <v>5</v>
      </c>
      <c r="E89" s="9"/>
      <c r="F89" s="10">
        <f>F90</f>
        <v>200</v>
      </c>
      <c r="G89" s="10" t="e">
        <f>#REF!</f>
        <v>#REF!</v>
      </c>
      <c r="H89" s="10" t="e">
        <f>#REF!</f>
        <v>#REF!</v>
      </c>
      <c r="I89" s="10" t="e">
        <f>#REF!</f>
        <v>#REF!</v>
      </c>
      <c r="J89" s="10" t="e">
        <f>#REF!</f>
        <v>#REF!</v>
      </c>
      <c r="K89" s="10" t="e">
        <f>#REF!</f>
        <v>#REF!</v>
      </c>
      <c r="L89" s="10" t="e">
        <f>#REF!</f>
        <v>#REF!</v>
      </c>
      <c r="M89" s="10" t="e">
        <f>#REF!</f>
        <v>#REF!</v>
      </c>
      <c r="N89" s="10" t="e">
        <f>#REF!</f>
        <v>#REF!</v>
      </c>
      <c r="O89" s="10" t="e">
        <f>#REF!</f>
        <v>#REF!</v>
      </c>
      <c r="P89" s="10" t="e">
        <f>#REF!</f>
        <v>#REF!</v>
      </c>
      <c r="Q89" s="10" t="e">
        <f>#REF!</f>
        <v>#REF!</v>
      </c>
      <c r="R89" s="10" t="e">
        <f>#REF!</f>
        <v>#REF!</v>
      </c>
      <c r="S89" s="10" t="e">
        <f>#REF!</f>
        <v>#REF!</v>
      </c>
      <c r="T89" s="10" t="e">
        <f>#REF!</f>
        <v>#REF!</v>
      </c>
      <c r="U89" s="10" t="e">
        <f>#REF!</f>
        <v>#REF!</v>
      </c>
      <c r="V89" s="10" t="e">
        <f>#REF!</f>
        <v>#REF!</v>
      </c>
    </row>
    <row r="90" spans="1:22" s="27" customFormat="1" ht="31.5" outlineLevel="3">
      <c r="A90" s="22" t="s">
        <v>139</v>
      </c>
      <c r="B90" s="12" t="s">
        <v>9</v>
      </c>
      <c r="C90" s="12" t="s">
        <v>272</v>
      </c>
      <c r="D90" s="12" t="s">
        <v>5</v>
      </c>
      <c r="E90" s="12"/>
      <c r="F90" s="13">
        <f>F91</f>
        <v>200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31.5" outlineLevel="3">
      <c r="A91" s="22" t="s">
        <v>141</v>
      </c>
      <c r="B91" s="12" t="s">
        <v>9</v>
      </c>
      <c r="C91" s="12" t="s">
        <v>273</v>
      </c>
      <c r="D91" s="12" t="s">
        <v>5</v>
      </c>
      <c r="E91" s="12"/>
      <c r="F91" s="13">
        <f>F92</f>
        <v>200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27" customFormat="1" ht="31.5" outlineLevel="4">
      <c r="A92" s="55" t="s">
        <v>143</v>
      </c>
      <c r="B92" s="19" t="s">
        <v>9</v>
      </c>
      <c r="C92" s="19" t="s">
        <v>281</v>
      </c>
      <c r="D92" s="19" t="s">
        <v>5</v>
      </c>
      <c r="E92" s="19"/>
      <c r="F92" s="20">
        <f>F93</f>
        <v>200</v>
      </c>
      <c r="G92" s="7">
        <f aca="true" t="shared" si="12" ref="G92:V92">G93</f>
        <v>0</v>
      </c>
      <c r="H92" s="7">
        <f t="shared" si="12"/>
        <v>0</v>
      </c>
      <c r="I92" s="7">
        <f t="shared" si="12"/>
        <v>0</v>
      </c>
      <c r="J92" s="7">
        <f t="shared" si="12"/>
        <v>0</v>
      </c>
      <c r="K92" s="7">
        <f t="shared" si="12"/>
        <v>0</v>
      </c>
      <c r="L92" s="7">
        <f t="shared" si="12"/>
        <v>0</v>
      </c>
      <c r="M92" s="7">
        <f t="shared" si="12"/>
        <v>0</v>
      </c>
      <c r="N92" s="7">
        <f t="shared" si="12"/>
        <v>0</v>
      </c>
      <c r="O92" s="7">
        <f t="shared" si="12"/>
        <v>0</v>
      </c>
      <c r="P92" s="7">
        <f t="shared" si="12"/>
        <v>0</v>
      </c>
      <c r="Q92" s="7">
        <f t="shared" si="12"/>
        <v>0</v>
      </c>
      <c r="R92" s="7">
        <f t="shared" si="12"/>
        <v>0</v>
      </c>
      <c r="S92" s="7">
        <f t="shared" si="12"/>
        <v>0</v>
      </c>
      <c r="T92" s="7">
        <f t="shared" si="12"/>
        <v>0</v>
      </c>
      <c r="U92" s="7">
        <f t="shared" si="12"/>
        <v>0</v>
      </c>
      <c r="V92" s="7">
        <f t="shared" si="12"/>
        <v>0</v>
      </c>
    </row>
    <row r="93" spans="1:22" s="27" customFormat="1" ht="15.75" outlineLevel="5">
      <c r="A93" s="5" t="s">
        <v>112</v>
      </c>
      <c r="B93" s="6" t="s">
        <v>9</v>
      </c>
      <c r="C93" s="6" t="s">
        <v>281</v>
      </c>
      <c r="D93" s="6" t="s">
        <v>111</v>
      </c>
      <c r="E93" s="6"/>
      <c r="F93" s="7">
        <v>200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15.75" customHeight="1" outlineLevel="3">
      <c r="A94" s="8" t="s">
        <v>32</v>
      </c>
      <c r="B94" s="9" t="s">
        <v>71</v>
      </c>
      <c r="C94" s="9" t="s">
        <v>271</v>
      </c>
      <c r="D94" s="9" t="s">
        <v>5</v>
      </c>
      <c r="E94" s="9"/>
      <c r="F94" s="87">
        <f>F95+F165</f>
        <v>59411.05548</v>
      </c>
      <c r="G94" s="10" t="e">
        <f>G95+#REF!+#REF!+#REF!+#REF!+#REF!+G142+G150+G158</f>
        <v>#REF!</v>
      </c>
      <c r="H94" s="10" t="e">
        <f>H95+#REF!+#REF!+#REF!+#REF!+#REF!+H142+H150+H158</f>
        <v>#REF!</v>
      </c>
      <c r="I94" s="10" t="e">
        <f>I95+#REF!+#REF!+#REF!+#REF!+#REF!+I142+I150+I158</f>
        <v>#REF!</v>
      </c>
      <c r="J94" s="10" t="e">
        <f>J95+#REF!+#REF!+#REF!+#REF!+#REF!+J142+J150+J158</f>
        <v>#REF!</v>
      </c>
      <c r="K94" s="10" t="e">
        <f>K95+#REF!+#REF!+#REF!+#REF!+#REF!+K142+K150+K158</f>
        <v>#REF!</v>
      </c>
      <c r="L94" s="10" t="e">
        <f>L95+#REF!+#REF!+#REF!+#REF!+#REF!+L142+L150+L158</f>
        <v>#REF!</v>
      </c>
      <c r="M94" s="10" t="e">
        <f>M95+#REF!+#REF!+#REF!+#REF!+#REF!+M142+M150+M158</f>
        <v>#REF!</v>
      </c>
      <c r="N94" s="10" t="e">
        <f>N95+#REF!+#REF!+#REF!+#REF!+#REF!+N142+N150+N158</f>
        <v>#REF!</v>
      </c>
      <c r="O94" s="10" t="e">
        <f>O95+#REF!+#REF!+#REF!+#REF!+#REF!+O142+O150+O158</f>
        <v>#REF!</v>
      </c>
      <c r="P94" s="10" t="e">
        <f>P95+#REF!+#REF!+#REF!+#REF!+#REF!+P142+P150+P158</f>
        <v>#REF!</v>
      </c>
      <c r="Q94" s="10" t="e">
        <f>Q95+#REF!+#REF!+#REF!+#REF!+#REF!+Q142+Q150+Q158</f>
        <v>#REF!</v>
      </c>
      <c r="R94" s="10" t="e">
        <f>R95+#REF!+#REF!+#REF!+#REF!+#REF!+R142+R150+R158</f>
        <v>#REF!</v>
      </c>
      <c r="S94" s="10" t="e">
        <f>S95+#REF!+#REF!+#REF!+#REF!+#REF!+S142+S150+S158</f>
        <v>#REF!</v>
      </c>
      <c r="T94" s="10" t="e">
        <f>T95+#REF!+#REF!+#REF!+#REF!+#REF!+T142+T150+T158</f>
        <v>#REF!</v>
      </c>
      <c r="U94" s="10" t="e">
        <f>U95+#REF!+#REF!+#REF!+#REF!+#REF!+U142+U150+U158</f>
        <v>#REF!</v>
      </c>
      <c r="V94" s="10" t="e">
        <f>V95+#REF!+#REF!+#REF!+#REF!+#REF!+V142+V150+V158</f>
        <v>#REF!</v>
      </c>
    </row>
    <row r="95" spans="1:22" s="27" customFormat="1" ht="31.5" outlineLevel="3">
      <c r="A95" s="22" t="s">
        <v>139</v>
      </c>
      <c r="B95" s="12" t="s">
        <v>71</v>
      </c>
      <c r="C95" s="12" t="s">
        <v>272</v>
      </c>
      <c r="D95" s="12" t="s">
        <v>5</v>
      </c>
      <c r="E95" s="12"/>
      <c r="F95" s="93">
        <f>F96</f>
        <v>47123.54748</v>
      </c>
      <c r="G95" s="13">
        <f aca="true" t="shared" si="13" ref="G95:V95">G97</f>
        <v>0</v>
      </c>
      <c r="H95" s="13">
        <f t="shared" si="13"/>
        <v>0</v>
      </c>
      <c r="I95" s="13">
        <f t="shared" si="13"/>
        <v>0</v>
      </c>
      <c r="J95" s="13">
        <f t="shared" si="13"/>
        <v>0</v>
      </c>
      <c r="K95" s="13">
        <f t="shared" si="13"/>
        <v>0</v>
      </c>
      <c r="L95" s="13">
        <f t="shared" si="13"/>
        <v>0</v>
      </c>
      <c r="M95" s="13">
        <f t="shared" si="13"/>
        <v>0</v>
      </c>
      <c r="N95" s="13">
        <f t="shared" si="13"/>
        <v>0</v>
      </c>
      <c r="O95" s="13">
        <f t="shared" si="13"/>
        <v>0</v>
      </c>
      <c r="P95" s="13">
        <f t="shared" si="13"/>
        <v>0</v>
      </c>
      <c r="Q95" s="13">
        <f t="shared" si="13"/>
        <v>0</v>
      </c>
      <c r="R95" s="13">
        <f t="shared" si="13"/>
        <v>0</v>
      </c>
      <c r="S95" s="13">
        <f t="shared" si="13"/>
        <v>0</v>
      </c>
      <c r="T95" s="13">
        <f t="shared" si="13"/>
        <v>0</v>
      </c>
      <c r="U95" s="13">
        <f t="shared" si="13"/>
        <v>0</v>
      </c>
      <c r="V95" s="13">
        <f t="shared" si="13"/>
        <v>0</v>
      </c>
    </row>
    <row r="96" spans="1:22" s="27" customFormat="1" ht="31.5" outlineLevel="3">
      <c r="A96" s="22" t="s">
        <v>141</v>
      </c>
      <c r="B96" s="12" t="s">
        <v>71</v>
      </c>
      <c r="C96" s="12" t="s">
        <v>273</v>
      </c>
      <c r="D96" s="12" t="s">
        <v>5</v>
      </c>
      <c r="E96" s="12"/>
      <c r="F96" s="93">
        <f>F97+F107+F115+F131+F120+F142+F150+F158+F123+F104+F128</f>
        <v>47123.54748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27" customFormat="1" ht="15.75" outlineLevel="4">
      <c r="A97" s="55" t="s">
        <v>33</v>
      </c>
      <c r="B97" s="19" t="s">
        <v>71</v>
      </c>
      <c r="C97" s="19" t="s">
        <v>282</v>
      </c>
      <c r="D97" s="19" t="s">
        <v>5</v>
      </c>
      <c r="E97" s="19"/>
      <c r="F97" s="89">
        <f>F98+F102</f>
        <v>1400</v>
      </c>
      <c r="G97" s="7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282</v>
      </c>
      <c r="D98" s="6" t="s">
        <v>94</v>
      </c>
      <c r="E98" s="6"/>
      <c r="F98" s="90">
        <f>F99+F100+F101</f>
        <v>1219.1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264</v>
      </c>
      <c r="B99" s="53" t="s">
        <v>71</v>
      </c>
      <c r="C99" s="53" t="s">
        <v>282</v>
      </c>
      <c r="D99" s="53" t="s">
        <v>92</v>
      </c>
      <c r="E99" s="53"/>
      <c r="F99" s="91">
        <v>938.8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269</v>
      </c>
      <c r="B100" s="53" t="s">
        <v>71</v>
      </c>
      <c r="C100" s="53" t="s">
        <v>282</v>
      </c>
      <c r="D100" s="53" t="s">
        <v>93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265</v>
      </c>
      <c r="B101" s="53" t="s">
        <v>71</v>
      </c>
      <c r="C101" s="53" t="s">
        <v>282</v>
      </c>
      <c r="D101" s="53" t="s">
        <v>266</v>
      </c>
      <c r="E101" s="53"/>
      <c r="F101" s="91">
        <v>280.3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282</v>
      </c>
      <c r="D102" s="6" t="s">
        <v>97</v>
      </c>
      <c r="E102" s="6"/>
      <c r="F102" s="90">
        <f>F103</f>
        <v>180.9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100</v>
      </c>
      <c r="B103" s="53" t="s">
        <v>71</v>
      </c>
      <c r="C103" s="53" t="s">
        <v>282</v>
      </c>
      <c r="D103" s="53" t="s">
        <v>101</v>
      </c>
      <c r="E103" s="53"/>
      <c r="F103" s="91">
        <v>180.9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47.25" outlineLevel="5">
      <c r="A104" s="55" t="s">
        <v>254</v>
      </c>
      <c r="B104" s="19" t="s">
        <v>71</v>
      </c>
      <c r="C104" s="19" t="s">
        <v>283</v>
      </c>
      <c r="D104" s="19" t="s">
        <v>5</v>
      </c>
      <c r="E104" s="19"/>
      <c r="F104" s="89">
        <f>F105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15.75" outlineLevel="5">
      <c r="A105" s="5" t="s">
        <v>96</v>
      </c>
      <c r="B105" s="6" t="s">
        <v>71</v>
      </c>
      <c r="C105" s="6" t="s">
        <v>283</v>
      </c>
      <c r="D105" s="6" t="s">
        <v>97</v>
      </c>
      <c r="E105" s="6"/>
      <c r="F105" s="90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31.5" outlineLevel="5">
      <c r="A106" s="52" t="s">
        <v>100</v>
      </c>
      <c r="B106" s="53" t="s">
        <v>71</v>
      </c>
      <c r="C106" s="53" t="s">
        <v>283</v>
      </c>
      <c r="D106" s="53" t="s">
        <v>101</v>
      </c>
      <c r="E106" s="53"/>
      <c r="F106" s="91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47.25" outlineLevel="4">
      <c r="A107" s="56" t="s">
        <v>208</v>
      </c>
      <c r="B107" s="19" t="s">
        <v>71</v>
      </c>
      <c r="C107" s="19" t="s">
        <v>275</v>
      </c>
      <c r="D107" s="19" t="s">
        <v>5</v>
      </c>
      <c r="E107" s="19"/>
      <c r="F107" s="89">
        <f>F108+F112</f>
        <v>17403.739999999998</v>
      </c>
      <c r="G107" s="7">
        <f aca="true" t="shared" si="15" ref="G107:V107">G108</f>
        <v>0</v>
      </c>
      <c r="H107" s="7">
        <f t="shared" si="15"/>
        <v>0</v>
      </c>
      <c r="I107" s="7">
        <f t="shared" si="15"/>
        <v>0</v>
      </c>
      <c r="J107" s="7">
        <f t="shared" si="15"/>
        <v>0</v>
      </c>
      <c r="K107" s="7">
        <f t="shared" si="15"/>
        <v>0</v>
      </c>
      <c r="L107" s="7">
        <f t="shared" si="15"/>
        <v>0</v>
      </c>
      <c r="M107" s="7">
        <f t="shared" si="15"/>
        <v>0</v>
      </c>
      <c r="N107" s="7">
        <f t="shared" si="15"/>
        <v>0</v>
      </c>
      <c r="O107" s="7">
        <f t="shared" si="15"/>
        <v>0</v>
      </c>
      <c r="P107" s="7">
        <f t="shared" si="15"/>
        <v>0</v>
      </c>
      <c r="Q107" s="7">
        <f t="shared" si="15"/>
        <v>0</v>
      </c>
      <c r="R107" s="7">
        <f t="shared" si="15"/>
        <v>0</v>
      </c>
      <c r="S107" s="7">
        <f t="shared" si="15"/>
        <v>0</v>
      </c>
      <c r="T107" s="7">
        <f t="shared" si="15"/>
        <v>0</v>
      </c>
      <c r="U107" s="7">
        <f t="shared" si="15"/>
        <v>0</v>
      </c>
      <c r="V107" s="7">
        <f t="shared" si="15"/>
        <v>0</v>
      </c>
    </row>
    <row r="108" spans="1:22" s="27" customFormat="1" ht="31.5" outlineLevel="5">
      <c r="A108" s="5" t="s">
        <v>95</v>
      </c>
      <c r="B108" s="6" t="s">
        <v>71</v>
      </c>
      <c r="C108" s="6" t="s">
        <v>275</v>
      </c>
      <c r="D108" s="6" t="s">
        <v>94</v>
      </c>
      <c r="E108" s="6"/>
      <c r="F108" s="90">
        <f>F109+F110+F111</f>
        <v>17273.14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31.5" outlineLevel="5">
      <c r="A109" s="52" t="s">
        <v>264</v>
      </c>
      <c r="B109" s="53" t="s">
        <v>71</v>
      </c>
      <c r="C109" s="53" t="s">
        <v>275</v>
      </c>
      <c r="D109" s="53" t="s">
        <v>92</v>
      </c>
      <c r="E109" s="53"/>
      <c r="F109" s="91">
        <v>13249.21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31.5" outlineLevel="5">
      <c r="A110" s="52" t="s">
        <v>269</v>
      </c>
      <c r="B110" s="53" t="s">
        <v>71</v>
      </c>
      <c r="C110" s="53" t="s">
        <v>275</v>
      </c>
      <c r="D110" s="53" t="s">
        <v>93</v>
      </c>
      <c r="E110" s="53"/>
      <c r="F110" s="54">
        <v>5.4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47.25" outlineLevel="5">
      <c r="A111" s="52" t="s">
        <v>265</v>
      </c>
      <c r="B111" s="53" t="s">
        <v>71</v>
      </c>
      <c r="C111" s="53" t="s">
        <v>275</v>
      </c>
      <c r="D111" s="53" t="s">
        <v>266</v>
      </c>
      <c r="E111" s="53"/>
      <c r="F111" s="54">
        <v>4018.53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96</v>
      </c>
      <c r="B112" s="6" t="s">
        <v>71</v>
      </c>
      <c r="C112" s="6" t="s">
        <v>275</v>
      </c>
      <c r="D112" s="6" t="s">
        <v>97</v>
      </c>
      <c r="E112" s="6"/>
      <c r="F112" s="7">
        <f>F113+F114</f>
        <v>130.6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31.5" outlineLevel="5">
      <c r="A113" s="52" t="s">
        <v>98</v>
      </c>
      <c r="B113" s="53" t="s">
        <v>71</v>
      </c>
      <c r="C113" s="53" t="s">
        <v>275</v>
      </c>
      <c r="D113" s="53" t="s">
        <v>99</v>
      </c>
      <c r="E113" s="53"/>
      <c r="F113" s="54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31.5" outlineLevel="5">
      <c r="A114" s="52" t="s">
        <v>100</v>
      </c>
      <c r="B114" s="53" t="s">
        <v>71</v>
      </c>
      <c r="C114" s="53" t="s">
        <v>275</v>
      </c>
      <c r="D114" s="53" t="s">
        <v>101</v>
      </c>
      <c r="E114" s="53"/>
      <c r="F114" s="54">
        <v>130.6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48.75" customHeight="1" outlineLevel="4">
      <c r="A115" s="55" t="s">
        <v>144</v>
      </c>
      <c r="B115" s="19" t="s">
        <v>71</v>
      </c>
      <c r="C115" s="19" t="s">
        <v>284</v>
      </c>
      <c r="D115" s="19" t="s">
        <v>5</v>
      </c>
      <c r="E115" s="19"/>
      <c r="F115" s="20">
        <f>F116+F118</f>
        <v>246.54999999999998</v>
      </c>
      <c r="G115" s="7">
        <f aca="true" t="shared" si="16" ref="G115:V115">G116</f>
        <v>0</v>
      </c>
      <c r="H115" s="7">
        <f t="shared" si="16"/>
        <v>0</v>
      </c>
      <c r="I115" s="7">
        <f t="shared" si="16"/>
        <v>0</v>
      </c>
      <c r="J115" s="7">
        <f t="shared" si="16"/>
        <v>0</v>
      </c>
      <c r="K115" s="7">
        <f t="shared" si="16"/>
        <v>0</v>
      </c>
      <c r="L115" s="7">
        <f t="shared" si="16"/>
        <v>0</v>
      </c>
      <c r="M115" s="7">
        <f t="shared" si="16"/>
        <v>0</v>
      </c>
      <c r="N115" s="7">
        <f t="shared" si="16"/>
        <v>0</v>
      </c>
      <c r="O115" s="7">
        <f t="shared" si="16"/>
        <v>0</v>
      </c>
      <c r="P115" s="7">
        <f t="shared" si="16"/>
        <v>0</v>
      </c>
      <c r="Q115" s="7">
        <f t="shared" si="16"/>
        <v>0</v>
      </c>
      <c r="R115" s="7">
        <f t="shared" si="16"/>
        <v>0</v>
      </c>
      <c r="S115" s="7">
        <f t="shared" si="16"/>
        <v>0</v>
      </c>
      <c r="T115" s="7">
        <f t="shared" si="16"/>
        <v>0</v>
      </c>
      <c r="U115" s="7">
        <f t="shared" si="16"/>
        <v>0</v>
      </c>
      <c r="V115" s="7">
        <f t="shared" si="16"/>
        <v>0</v>
      </c>
    </row>
    <row r="116" spans="1:22" s="27" customFormat="1" ht="15.75" outlineLevel="5">
      <c r="A116" s="5" t="s">
        <v>96</v>
      </c>
      <c r="B116" s="6" t="s">
        <v>71</v>
      </c>
      <c r="C116" s="6" t="s">
        <v>284</v>
      </c>
      <c r="D116" s="6" t="s">
        <v>97</v>
      </c>
      <c r="E116" s="6"/>
      <c r="F116" s="7">
        <f>F117</f>
        <v>240.6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31.5" outlineLevel="5">
      <c r="A117" s="52" t="s">
        <v>100</v>
      </c>
      <c r="B117" s="53" t="s">
        <v>71</v>
      </c>
      <c r="C117" s="53" t="s">
        <v>284</v>
      </c>
      <c r="D117" s="53" t="s">
        <v>101</v>
      </c>
      <c r="E117" s="53"/>
      <c r="F117" s="54">
        <v>240.6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15.75" outlineLevel="5">
      <c r="A118" s="5" t="s">
        <v>102</v>
      </c>
      <c r="B118" s="6" t="s">
        <v>71</v>
      </c>
      <c r="C118" s="6" t="s">
        <v>284</v>
      </c>
      <c r="D118" s="6" t="s">
        <v>103</v>
      </c>
      <c r="E118" s="6"/>
      <c r="F118" s="7">
        <f>F119</f>
        <v>5.95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2" t="s">
        <v>105</v>
      </c>
      <c r="B119" s="53" t="s">
        <v>71</v>
      </c>
      <c r="C119" s="53" t="s">
        <v>284</v>
      </c>
      <c r="D119" s="53" t="s">
        <v>107</v>
      </c>
      <c r="E119" s="53"/>
      <c r="F119" s="54">
        <v>5.95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customHeight="1" outlineLevel="4">
      <c r="A120" s="55" t="s">
        <v>145</v>
      </c>
      <c r="B120" s="19" t="s">
        <v>71</v>
      </c>
      <c r="C120" s="19" t="s">
        <v>278</v>
      </c>
      <c r="D120" s="19" t="s">
        <v>5</v>
      </c>
      <c r="E120" s="19"/>
      <c r="F120" s="89">
        <f>F121+F122</f>
        <v>4356.62748</v>
      </c>
      <c r="G120" s="7">
        <f aca="true" t="shared" si="17" ref="G120:V120">G121</f>
        <v>0</v>
      </c>
      <c r="H120" s="7">
        <f t="shared" si="17"/>
        <v>0</v>
      </c>
      <c r="I120" s="7">
        <f t="shared" si="17"/>
        <v>0</v>
      </c>
      <c r="J120" s="7">
        <f t="shared" si="17"/>
        <v>0</v>
      </c>
      <c r="K120" s="7">
        <f t="shared" si="17"/>
        <v>0</v>
      </c>
      <c r="L120" s="7">
        <f t="shared" si="17"/>
        <v>0</v>
      </c>
      <c r="M120" s="7">
        <f t="shared" si="17"/>
        <v>0</v>
      </c>
      <c r="N120" s="7">
        <f t="shared" si="17"/>
        <v>0</v>
      </c>
      <c r="O120" s="7">
        <f t="shared" si="17"/>
        <v>0</v>
      </c>
      <c r="P120" s="7">
        <f t="shared" si="17"/>
        <v>0</v>
      </c>
      <c r="Q120" s="7">
        <f t="shared" si="17"/>
        <v>0</v>
      </c>
      <c r="R120" s="7">
        <f t="shared" si="17"/>
        <v>0</v>
      </c>
      <c r="S120" s="7">
        <f t="shared" si="17"/>
        <v>0</v>
      </c>
      <c r="T120" s="7">
        <f t="shared" si="17"/>
        <v>0</v>
      </c>
      <c r="U120" s="7">
        <f t="shared" si="17"/>
        <v>0</v>
      </c>
      <c r="V120" s="7">
        <f t="shared" si="17"/>
        <v>0</v>
      </c>
    </row>
    <row r="121" spans="1:22" s="27" customFormat="1" ht="15.75" outlineLevel="5">
      <c r="A121" s="103" t="s">
        <v>113</v>
      </c>
      <c r="B121" s="104" t="s">
        <v>71</v>
      </c>
      <c r="C121" s="104" t="s">
        <v>278</v>
      </c>
      <c r="D121" s="104" t="s">
        <v>231</v>
      </c>
      <c r="E121" s="104"/>
      <c r="F121" s="105">
        <v>4088.06876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103" t="s">
        <v>390</v>
      </c>
      <c r="B122" s="104" t="s">
        <v>71</v>
      </c>
      <c r="C122" s="104" t="s">
        <v>278</v>
      </c>
      <c r="D122" s="104" t="s">
        <v>389</v>
      </c>
      <c r="E122" s="104"/>
      <c r="F122" s="105">
        <v>268.55872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48" customHeight="1" outlineLevel="5">
      <c r="A123" s="55" t="s">
        <v>201</v>
      </c>
      <c r="B123" s="19" t="s">
        <v>71</v>
      </c>
      <c r="C123" s="19" t="s">
        <v>285</v>
      </c>
      <c r="D123" s="19" t="s">
        <v>5</v>
      </c>
      <c r="E123" s="19"/>
      <c r="F123" s="20">
        <f>F124+F126</f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15.75" outlineLevel="5">
      <c r="A124" s="5" t="s">
        <v>96</v>
      </c>
      <c r="B124" s="6" t="s">
        <v>71</v>
      </c>
      <c r="C124" s="6" t="s">
        <v>285</v>
      </c>
      <c r="D124" s="6" t="s">
        <v>97</v>
      </c>
      <c r="E124" s="6"/>
      <c r="F124" s="7">
        <f>F125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7" customFormat="1" ht="31.5" outlineLevel="5">
      <c r="A125" s="52" t="s">
        <v>100</v>
      </c>
      <c r="B125" s="53" t="s">
        <v>71</v>
      </c>
      <c r="C125" s="53" t="s">
        <v>285</v>
      </c>
      <c r="D125" s="53" t="s">
        <v>101</v>
      </c>
      <c r="E125" s="53"/>
      <c r="F125" s="54"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7" customFormat="1" ht="15.75" outlineLevel="5">
      <c r="A126" s="5" t="s">
        <v>102</v>
      </c>
      <c r="B126" s="6" t="s">
        <v>71</v>
      </c>
      <c r="C126" s="6" t="s">
        <v>285</v>
      </c>
      <c r="D126" s="6" t="s">
        <v>103</v>
      </c>
      <c r="E126" s="6"/>
      <c r="F126" s="7">
        <f>F127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27" customFormat="1" ht="15.75" outlineLevel="5">
      <c r="A127" s="52" t="s">
        <v>105</v>
      </c>
      <c r="B127" s="53" t="s">
        <v>71</v>
      </c>
      <c r="C127" s="53" t="s">
        <v>285</v>
      </c>
      <c r="D127" s="53" t="s">
        <v>107</v>
      </c>
      <c r="E127" s="53"/>
      <c r="F127" s="54"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s="27" customFormat="1" ht="47.25" outlineLevel="5">
      <c r="A128" s="55" t="s">
        <v>259</v>
      </c>
      <c r="B128" s="19" t="s">
        <v>71</v>
      </c>
      <c r="C128" s="19" t="s">
        <v>286</v>
      </c>
      <c r="D128" s="19" t="s">
        <v>5</v>
      </c>
      <c r="E128" s="19"/>
      <c r="F128" s="89">
        <f>F129</f>
        <v>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s="27" customFormat="1" ht="15.75" outlineLevel="5">
      <c r="A129" s="5" t="s">
        <v>96</v>
      </c>
      <c r="B129" s="6" t="s">
        <v>71</v>
      </c>
      <c r="C129" s="6" t="s">
        <v>286</v>
      </c>
      <c r="D129" s="6" t="s">
        <v>97</v>
      </c>
      <c r="E129" s="6"/>
      <c r="F129" s="90">
        <f>F130</f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27" customFormat="1" ht="31.5" outlineLevel="5">
      <c r="A130" s="52" t="s">
        <v>100</v>
      </c>
      <c r="B130" s="53" t="s">
        <v>71</v>
      </c>
      <c r="C130" s="53" t="s">
        <v>286</v>
      </c>
      <c r="D130" s="53" t="s">
        <v>101</v>
      </c>
      <c r="E130" s="53"/>
      <c r="F130" s="91">
        <v>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27" customFormat="1" ht="31.5" outlineLevel="6">
      <c r="A131" s="55" t="s">
        <v>146</v>
      </c>
      <c r="B131" s="19" t="s">
        <v>71</v>
      </c>
      <c r="C131" s="19" t="s">
        <v>287</v>
      </c>
      <c r="D131" s="19" t="s">
        <v>5</v>
      </c>
      <c r="E131" s="19"/>
      <c r="F131" s="20">
        <f>F132+F136+F139</f>
        <v>21523.23</v>
      </c>
      <c r="G131" s="20">
        <f aca="true" t="shared" si="18" ref="G131:V131">G132</f>
        <v>0</v>
      </c>
      <c r="H131" s="20">
        <f t="shared" si="18"/>
        <v>0</v>
      </c>
      <c r="I131" s="20">
        <f t="shared" si="18"/>
        <v>0</v>
      </c>
      <c r="J131" s="20">
        <f t="shared" si="18"/>
        <v>0</v>
      </c>
      <c r="K131" s="20">
        <f t="shared" si="18"/>
        <v>0</v>
      </c>
      <c r="L131" s="20">
        <f t="shared" si="18"/>
        <v>0</v>
      </c>
      <c r="M131" s="20">
        <f t="shared" si="18"/>
        <v>0</v>
      </c>
      <c r="N131" s="20">
        <f t="shared" si="18"/>
        <v>0</v>
      </c>
      <c r="O131" s="20">
        <f t="shared" si="18"/>
        <v>0</v>
      </c>
      <c r="P131" s="20">
        <f t="shared" si="18"/>
        <v>0</v>
      </c>
      <c r="Q131" s="20">
        <f t="shared" si="18"/>
        <v>0</v>
      </c>
      <c r="R131" s="20">
        <f t="shared" si="18"/>
        <v>0</v>
      </c>
      <c r="S131" s="20">
        <f t="shared" si="18"/>
        <v>0</v>
      </c>
      <c r="T131" s="20">
        <f t="shared" si="18"/>
        <v>0</v>
      </c>
      <c r="U131" s="20">
        <f t="shared" si="18"/>
        <v>0</v>
      </c>
      <c r="V131" s="20">
        <f t="shared" si="18"/>
        <v>0</v>
      </c>
    </row>
    <row r="132" spans="1:22" s="27" customFormat="1" ht="15.75" outlineLevel="6">
      <c r="A132" s="5" t="s">
        <v>114</v>
      </c>
      <c r="B132" s="6" t="s">
        <v>71</v>
      </c>
      <c r="C132" s="6" t="s">
        <v>287</v>
      </c>
      <c r="D132" s="6" t="s">
        <v>115</v>
      </c>
      <c r="E132" s="6"/>
      <c r="F132" s="7">
        <f>F133+F134+F135</f>
        <v>14250.38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15.75" outlineLevel="6">
      <c r="A133" s="52" t="s">
        <v>263</v>
      </c>
      <c r="B133" s="53" t="s">
        <v>71</v>
      </c>
      <c r="C133" s="53" t="s">
        <v>287</v>
      </c>
      <c r="D133" s="53" t="s">
        <v>116</v>
      </c>
      <c r="E133" s="53"/>
      <c r="F133" s="54">
        <v>10937.31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270</v>
      </c>
      <c r="B134" s="53" t="s">
        <v>71</v>
      </c>
      <c r="C134" s="53" t="s">
        <v>287</v>
      </c>
      <c r="D134" s="53" t="s">
        <v>117</v>
      </c>
      <c r="E134" s="53"/>
      <c r="F134" s="54">
        <v>10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267</v>
      </c>
      <c r="B135" s="53" t="s">
        <v>71</v>
      </c>
      <c r="C135" s="53" t="s">
        <v>287</v>
      </c>
      <c r="D135" s="53" t="s">
        <v>268</v>
      </c>
      <c r="E135" s="53"/>
      <c r="F135" s="54">
        <v>3303.07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23.25" customHeight="1" outlineLevel="6">
      <c r="A136" s="5" t="s">
        <v>96</v>
      </c>
      <c r="B136" s="6" t="s">
        <v>71</v>
      </c>
      <c r="C136" s="6" t="s">
        <v>287</v>
      </c>
      <c r="D136" s="6" t="s">
        <v>97</v>
      </c>
      <c r="E136" s="6"/>
      <c r="F136" s="7">
        <f>F137+F138</f>
        <v>7028.85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98</v>
      </c>
      <c r="B137" s="53" t="s">
        <v>71</v>
      </c>
      <c r="C137" s="53" t="s">
        <v>287</v>
      </c>
      <c r="D137" s="53" t="s">
        <v>99</v>
      </c>
      <c r="E137" s="53"/>
      <c r="F137" s="54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100</v>
      </c>
      <c r="B138" s="53" t="s">
        <v>71</v>
      </c>
      <c r="C138" s="53" t="s">
        <v>287</v>
      </c>
      <c r="D138" s="53" t="s">
        <v>101</v>
      </c>
      <c r="E138" s="53"/>
      <c r="F138" s="54">
        <v>7028.85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15.75" outlineLevel="6">
      <c r="A139" s="5" t="s">
        <v>102</v>
      </c>
      <c r="B139" s="6" t="s">
        <v>71</v>
      </c>
      <c r="C139" s="6" t="s">
        <v>287</v>
      </c>
      <c r="D139" s="6" t="s">
        <v>103</v>
      </c>
      <c r="E139" s="6"/>
      <c r="F139" s="7">
        <f>F140+F141</f>
        <v>244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22.5" customHeight="1" outlineLevel="6">
      <c r="A140" s="52" t="s">
        <v>104</v>
      </c>
      <c r="B140" s="53" t="s">
        <v>71</v>
      </c>
      <c r="C140" s="53" t="s">
        <v>287</v>
      </c>
      <c r="D140" s="53" t="s">
        <v>106</v>
      </c>
      <c r="E140" s="53"/>
      <c r="F140" s="54">
        <v>200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15.75" outlineLevel="6">
      <c r="A141" s="52" t="s">
        <v>105</v>
      </c>
      <c r="B141" s="53" t="s">
        <v>71</v>
      </c>
      <c r="C141" s="53" t="s">
        <v>287</v>
      </c>
      <c r="D141" s="53" t="s">
        <v>107</v>
      </c>
      <c r="E141" s="53"/>
      <c r="F141" s="54">
        <v>44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69" t="s">
        <v>147</v>
      </c>
      <c r="B142" s="19" t="s">
        <v>71</v>
      </c>
      <c r="C142" s="19" t="s">
        <v>288</v>
      </c>
      <c r="D142" s="19" t="s">
        <v>5</v>
      </c>
      <c r="E142" s="19"/>
      <c r="F142" s="20">
        <f>F143+F147</f>
        <v>1003.4000000000001</v>
      </c>
      <c r="G142" s="13">
        <f aca="true" t="shared" si="19" ref="G142:V142">G143</f>
        <v>0</v>
      </c>
      <c r="H142" s="13">
        <f t="shared" si="19"/>
        <v>0</v>
      </c>
      <c r="I142" s="13">
        <f t="shared" si="19"/>
        <v>0</v>
      </c>
      <c r="J142" s="13">
        <f t="shared" si="19"/>
        <v>0</v>
      </c>
      <c r="K142" s="13">
        <f t="shared" si="19"/>
        <v>0</v>
      </c>
      <c r="L142" s="13">
        <f t="shared" si="19"/>
        <v>0</v>
      </c>
      <c r="M142" s="13">
        <f t="shared" si="19"/>
        <v>0</v>
      </c>
      <c r="N142" s="13">
        <f t="shared" si="19"/>
        <v>0</v>
      </c>
      <c r="O142" s="13">
        <f t="shared" si="19"/>
        <v>0</v>
      </c>
      <c r="P142" s="13">
        <f t="shared" si="19"/>
        <v>0</v>
      </c>
      <c r="Q142" s="13">
        <f t="shared" si="19"/>
        <v>0</v>
      </c>
      <c r="R142" s="13">
        <f t="shared" si="19"/>
        <v>0</v>
      </c>
      <c r="S142" s="13">
        <f t="shared" si="19"/>
        <v>0</v>
      </c>
      <c r="T142" s="13">
        <f t="shared" si="19"/>
        <v>0</v>
      </c>
      <c r="U142" s="13">
        <f t="shared" si="19"/>
        <v>0</v>
      </c>
      <c r="V142" s="13">
        <f t="shared" si="19"/>
        <v>0</v>
      </c>
    </row>
    <row r="143" spans="1:22" s="27" customFormat="1" ht="31.5" outlineLevel="6">
      <c r="A143" s="5" t="s">
        <v>95</v>
      </c>
      <c r="B143" s="6" t="s">
        <v>71</v>
      </c>
      <c r="C143" s="6" t="s">
        <v>288</v>
      </c>
      <c r="D143" s="6" t="s">
        <v>94</v>
      </c>
      <c r="E143" s="6"/>
      <c r="F143" s="7">
        <f>F144+F145+F146</f>
        <v>894.8000000000001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264</v>
      </c>
      <c r="B144" s="53" t="s">
        <v>71</v>
      </c>
      <c r="C144" s="53" t="s">
        <v>288</v>
      </c>
      <c r="D144" s="53" t="s">
        <v>92</v>
      </c>
      <c r="E144" s="53"/>
      <c r="F144" s="54">
        <v>688.1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269</v>
      </c>
      <c r="B145" s="53" t="s">
        <v>71</v>
      </c>
      <c r="C145" s="53" t="s">
        <v>288</v>
      </c>
      <c r="D145" s="53" t="s">
        <v>93</v>
      </c>
      <c r="E145" s="53"/>
      <c r="F145" s="54">
        <v>1.2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47.25" outlineLevel="6">
      <c r="A146" s="52" t="s">
        <v>265</v>
      </c>
      <c r="B146" s="53" t="s">
        <v>71</v>
      </c>
      <c r="C146" s="53" t="s">
        <v>288</v>
      </c>
      <c r="D146" s="53" t="s">
        <v>266</v>
      </c>
      <c r="E146" s="53"/>
      <c r="F146" s="54">
        <v>205.5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15.75" outlineLevel="6">
      <c r="A147" s="5" t="s">
        <v>96</v>
      </c>
      <c r="B147" s="6" t="s">
        <v>71</v>
      </c>
      <c r="C147" s="6" t="s">
        <v>288</v>
      </c>
      <c r="D147" s="6" t="s">
        <v>97</v>
      </c>
      <c r="E147" s="6"/>
      <c r="F147" s="7">
        <f>F148+F149</f>
        <v>108.6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31.5" outlineLevel="6">
      <c r="A148" s="52" t="s">
        <v>98</v>
      </c>
      <c r="B148" s="53" t="s">
        <v>71</v>
      </c>
      <c r="C148" s="53" t="s">
        <v>288</v>
      </c>
      <c r="D148" s="53" t="s">
        <v>99</v>
      </c>
      <c r="E148" s="53"/>
      <c r="F148" s="54"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100</v>
      </c>
      <c r="B149" s="53" t="s">
        <v>71</v>
      </c>
      <c r="C149" s="53" t="s">
        <v>288</v>
      </c>
      <c r="D149" s="53" t="s">
        <v>101</v>
      </c>
      <c r="E149" s="53"/>
      <c r="F149" s="54">
        <v>108.6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69" t="s">
        <v>148</v>
      </c>
      <c r="B150" s="19" t="s">
        <v>71</v>
      </c>
      <c r="C150" s="19" t="s">
        <v>289</v>
      </c>
      <c r="D150" s="19" t="s">
        <v>5</v>
      </c>
      <c r="E150" s="19"/>
      <c r="F150" s="20">
        <f>F151+F155</f>
        <v>538</v>
      </c>
      <c r="G150" s="13">
        <f aca="true" t="shared" si="20" ref="G150:V150">G151</f>
        <v>0</v>
      </c>
      <c r="H150" s="13">
        <f t="shared" si="20"/>
        <v>0</v>
      </c>
      <c r="I150" s="13">
        <f t="shared" si="20"/>
        <v>0</v>
      </c>
      <c r="J150" s="13">
        <f t="shared" si="20"/>
        <v>0</v>
      </c>
      <c r="K150" s="13">
        <f t="shared" si="20"/>
        <v>0</v>
      </c>
      <c r="L150" s="13">
        <f t="shared" si="20"/>
        <v>0</v>
      </c>
      <c r="M150" s="13">
        <f t="shared" si="20"/>
        <v>0</v>
      </c>
      <c r="N150" s="13">
        <f t="shared" si="20"/>
        <v>0</v>
      </c>
      <c r="O150" s="13">
        <f t="shared" si="20"/>
        <v>0</v>
      </c>
      <c r="P150" s="13">
        <f t="shared" si="20"/>
        <v>0</v>
      </c>
      <c r="Q150" s="13">
        <f t="shared" si="20"/>
        <v>0</v>
      </c>
      <c r="R150" s="13">
        <f t="shared" si="20"/>
        <v>0</v>
      </c>
      <c r="S150" s="13">
        <f t="shared" si="20"/>
        <v>0</v>
      </c>
      <c r="T150" s="13">
        <f t="shared" si="20"/>
        <v>0</v>
      </c>
      <c r="U150" s="13">
        <f t="shared" si="20"/>
        <v>0</v>
      </c>
      <c r="V150" s="13">
        <f t="shared" si="20"/>
        <v>0</v>
      </c>
    </row>
    <row r="151" spans="1:22" s="27" customFormat="1" ht="31.5" outlineLevel="6">
      <c r="A151" s="5" t="s">
        <v>95</v>
      </c>
      <c r="B151" s="6" t="s">
        <v>71</v>
      </c>
      <c r="C151" s="6" t="s">
        <v>289</v>
      </c>
      <c r="D151" s="6" t="s">
        <v>94</v>
      </c>
      <c r="E151" s="6"/>
      <c r="F151" s="7">
        <f>F152+F153+F154</f>
        <v>457.7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7" customFormat="1" ht="31.5" outlineLevel="6">
      <c r="A152" s="52" t="s">
        <v>264</v>
      </c>
      <c r="B152" s="53" t="s">
        <v>71</v>
      </c>
      <c r="C152" s="53" t="s">
        <v>289</v>
      </c>
      <c r="D152" s="53" t="s">
        <v>92</v>
      </c>
      <c r="E152" s="53"/>
      <c r="F152" s="54">
        <v>351.5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269</v>
      </c>
      <c r="B153" s="53" t="s">
        <v>71</v>
      </c>
      <c r="C153" s="53" t="s">
        <v>289</v>
      </c>
      <c r="D153" s="53" t="s">
        <v>93</v>
      </c>
      <c r="E153" s="53"/>
      <c r="F153" s="54">
        <v>1.2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7" customFormat="1" ht="47.25" outlineLevel="6">
      <c r="A154" s="52" t="s">
        <v>265</v>
      </c>
      <c r="B154" s="53" t="s">
        <v>71</v>
      </c>
      <c r="C154" s="53" t="s">
        <v>289</v>
      </c>
      <c r="D154" s="53" t="s">
        <v>266</v>
      </c>
      <c r="E154" s="53"/>
      <c r="F154" s="54">
        <v>105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7" customFormat="1" ht="15.75" outlineLevel="6">
      <c r="A155" s="5" t="s">
        <v>96</v>
      </c>
      <c r="B155" s="6" t="s">
        <v>71</v>
      </c>
      <c r="C155" s="6" t="s">
        <v>289</v>
      </c>
      <c r="D155" s="6" t="s">
        <v>97</v>
      </c>
      <c r="E155" s="6"/>
      <c r="F155" s="7">
        <f>F156+F157</f>
        <v>80.3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7" customFormat="1" ht="31.5" outlineLevel="6">
      <c r="A156" s="52" t="s">
        <v>98</v>
      </c>
      <c r="B156" s="53" t="s">
        <v>71</v>
      </c>
      <c r="C156" s="53" t="s">
        <v>289</v>
      </c>
      <c r="D156" s="53" t="s">
        <v>99</v>
      </c>
      <c r="E156" s="53"/>
      <c r="F156" s="54">
        <v>0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7" customFormat="1" ht="31.5" outlineLevel="6">
      <c r="A157" s="52" t="s">
        <v>100</v>
      </c>
      <c r="B157" s="53" t="s">
        <v>71</v>
      </c>
      <c r="C157" s="53" t="s">
        <v>289</v>
      </c>
      <c r="D157" s="53" t="s">
        <v>101</v>
      </c>
      <c r="E157" s="53"/>
      <c r="F157" s="54">
        <v>80.3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7" customFormat="1" ht="31.5" outlineLevel="6">
      <c r="A158" s="69" t="s">
        <v>149</v>
      </c>
      <c r="B158" s="19" t="s">
        <v>71</v>
      </c>
      <c r="C158" s="19" t="s">
        <v>290</v>
      </c>
      <c r="D158" s="19" t="s">
        <v>5</v>
      </c>
      <c r="E158" s="19"/>
      <c r="F158" s="20">
        <f>F159+F162</f>
        <v>652</v>
      </c>
      <c r="G158" s="13">
        <f aca="true" t="shared" si="21" ref="G158:V158">G159</f>
        <v>0</v>
      </c>
      <c r="H158" s="13">
        <f t="shared" si="21"/>
        <v>0</v>
      </c>
      <c r="I158" s="13">
        <f t="shared" si="21"/>
        <v>0</v>
      </c>
      <c r="J158" s="13">
        <f t="shared" si="21"/>
        <v>0</v>
      </c>
      <c r="K158" s="13">
        <f t="shared" si="21"/>
        <v>0</v>
      </c>
      <c r="L158" s="13">
        <f t="shared" si="21"/>
        <v>0</v>
      </c>
      <c r="M158" s="13">
        <f t="shared" si="21"/>
        <v>0</v>
      </c>
      <c r="N158" s="13">
        <f t="shared" si="21"/>
        <v>0</v>
      </c>
      <c r="O158" s="13">
        <f t="shared" si="21"/>
        <v>0</v>
      </c>
      <c r="P158" s="13">
        <f t="shared" si="21"/>
        <v>0</v>
      </c>
      <c r="Q158" s="13">
        <f t="shared" si="21"/>
        <v>0</v>
      </c>
      <c r="R158" s="13">
        <f t="shared" si="21"/>
        <v>0</v>
      </c>
      <c r="S158" s="13">
        <f t="shared" si="21"/>
        <v>0</v>
      </c>
      <c r="T158" s="13">
        <f t="shared" si="21"/>
        <v>0</v>
      </c>
      <c r="U158" s="13">
        <f t="shared" si="21"/>
        <v>0</v>
      </c>
      <c r="V158" s="13">
        <f t="shared" si="21"/>
        <v>0</v>
      </c>
    </row>
    <row r="159" spans="1:22" s="27" customFormat="1" ht="31.5" outlineLevel="6">
      <c r="A159" s="5" t="s">
        <v>95</v>
      </c>
      <c r="B159" s="6" t="s">
        <v>71</v>
      </c>
      <c r="C159" s="6" t="s">
        <v>290</v>
      </c>
      <c r="D159" s="6" t="s">
        <v>94</v>
      </c>
      <c r="E159" s="6"/>
      <c r="F159" s="7">
        <f>F160+F161</f>
        <v>575.4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7" customFormat="1" ht="31.5" outlineLevel="6">
      <c r="A160" s="52" t="s">
        <v>264</v>
      </c>
      <c r="B160" s="53" t="s">
        <v>71</v>
      </c>
      <c r="C160" s="53" t="s">
        <v>290</v>
      </c>
      <c r="D160" s="53" t="s">
        <v>92</v>
      </c>
      <c r="E160" s="57"/>
      <c r="F160" s="54">
        <v>476.6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47.25" outlineLevel="6">
      <c r="A161" s="52" t="s">
        <v>265</v>
      </c>
      <c r="B161" s="53" t="s">
        <v>71</v>
      </c>
      <c r="C161" s="53" t="s">
        <v>290</v>
      </c>
      <c r="D161" s="53" t="s">
        <v>266</v>
      </c>
      <c r="E161" s="57"/>
      <c r="F161" s="54">
        <v>98.8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15.75" outlineLevel="6">
      <c r="A162" s="5" t="s">
        <v>96</v>
      </c>
      <c r="B162" s="6" t="s">
        <v>71</v>
      </c>
      <c r="C162" s="6" t="s">
        <v>290</v>
      </c>
      <c r="D162" s="6" t="s">
        <v>97</v>
      </c>
      <c r="E162" s="50"/>
      <c r="F162" s="7">
        <f>F163+F164</f>
        <v>76.6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2" t="s">
        <v>98</v>
      </c>
      <c r="B163" s="53" t="s">
        <v>71</v>
      </c>
      <c r="C163" s="53" t="s">
        <v>290</v>
      </c>
      <c r="D163" s="53" t="s">
        <v>99</v>
      </c>
      <c r="E163" s="57"/>
      <c r="F163" s="54"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31.5" outlineLevel="6">
      <c r="A164" s="52" t="s">
        <v>100</v>
      </c>
      <c r="B164" s="53" t="s">
        <v>71</v>
      </c>
      <c r="C164" s="53" t="s">
        <v>290</v>
      </c>
      <c r="D164" s="53" t="s">
        <v>101</v>
      </c>
      <c r="E164" s="57"/>
      <c r="F164" s="54">
        <v>76.6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15.75" outlineLevel="6">
      <c r="A165" s="14" t="s">
        <v>150</v>
      </c>
      <c r="B165" s="12" t="s">
        <v>71</v>
      </c>
      <c r="C165" s="12" t="s">
        <v>271</v>
      </c>
      <c r="D165" s="12" t="s">
        <v>5</v>
      </c>
      <c r="E165" s="12"/>
      <c r="F165" s="13">
        <f>F173+F180+F166+F184</f>
        <v>12287.508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1.5" outlineLevel="6">
      <c r="A166" s="69" t="s">
        <v>233</v>
      </c>
      <c r="B166" s="67" t="s">
        <v>71</v>
      </c>
      <c r="C166" s="67" t="s">
        <v>291</v>
      </c>
      <c r="D166" s="67" t="s">
        <v>5</v>
      </c>
      <c r="E166" s="67"/>
      <c r="F166" s="68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3.75" customHeight="1" outlineLevel="6">
      <c r="A167" s="5" t="s">
        <v>202</v>
      </c>
      <c r="B167" s="6" t="s">
        <v>71</v>
      </c>
      <c r="C167" s="6" t="s">
        <v>292</v>
      </c>
      <c r="D167" s="6" t="s">
        <v>5</v>
      </c>
      <c r="E167" s="12"/>
      <c r="F167" s="7">
        <f>F168</f>
        <v>80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292</v>
      </c>
      <c r="D168" s="53" t="s">
        <v>97</v>
      </c>
      <c r="E168" s="12"/>
      <c r="F168" s="54">
        <f>F169</f>
        <v>80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292</v>
      </c>
      <c r="D169" s="53" t="s">
        <v>101</v>
      </c>
      <c r="E169" s="12"/>
      <c r="F169" s="54">
        <v>80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203</v>
      </c>
      <c r="B170" s="6" t="s">
        <v>71</v>
      </c>
      <c r="C170" s="6" t="s">
        <v>293</v>
      </c>
      <c r="D170" s="6" t="s">
        <v>5</v>
      </c>
      <c r="E170" s="12"/>
      <c r="F170" s="7">
        <f>F171</f>
        <v>20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293</v>
      </c>
      <c r="D171" s="53" t="s">
        <v>97</v>
      </c>
      <c r="E171" s="12"/>
      <c r="F171" s="54">
        <f>F172</f>
        <v>20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293</v>
      </c>
      <c r="D172" s="53" t="s">
        <v>101</v>
      </c>
      <c r="E172" s="12"/>
      <c r="F172" s="54">
        <v>20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5" t="s">
        <v>234</v>
      </c>
      <c r="B173" s="19" t="s">
        <v>71</v>
      </c>
      <c r="C173" s="19" t="s">
        <v>294</v>
      </c>
      <c r="D173" s="19" t="s">
        <v>5</v>
      </c>
      <c r="E173" s="19"/>
      <c r="F173" s="20">
        <f>F174+F177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31.5" outlineLevel="6">
      <c r="A174" s="5" t="s">
        <v>151</v>
      </c>
      <c r="B174" s="6" t="s">
        <v>71</v>
      </c>
      <c r="C174" s="6" t="s">
        <v>295</v>
      </c>
      <c r="D174" s="6" t="s">
        <v>5</v>
      </c>
      <c r="E174" s="6"/>
      <c r="F174" s="7">
        <f>F175</f>
        <v>60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295</v>
      </c>
      <c r="D175" s="53" t="s">
        <v>97</v>
      </c>
      <c r="E175" s="53"/>
      <c r="F175" s="54">
        <f>F176</f>
        <v>60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295</v>
      </c>
      <c r="D176" s="53" t="s">
        <v>101</v>
      </c>
      <c r="E176" s="53"/>
      <c r="F176" s="54">
        <v>60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" t="s">
        <v>152</v>
      </c>
      <c r="B177" s="6" t="s">
        <v>71</v>
      </c>
      <c r="C177" s="6" t="s">
        <v>296</v>
      </c>
      <c r="D177" s="6" t="s">
        <v>5</v>
      </c>
      <c r="E177" s="6"/>
      <c r="F177" s="7">
        <f>F178</f>
        <v>40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2" t="s">
        <v>96</v>
      </c>
      <c r="B178" s="53" t="s">
        <v>71</v>
      </c>
      <c r="C178" s="53" t="s">
        <v>296</v>
      </c>
      <c r="D178" s="53" t="s">
        <v>97</v>
      </c>
      <c r="E178" s="53"/>
      <c r="F178" s="54">
        <f>F179</f>
        <v>40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31.5" outlineLevel="6">
      <c r="A179" s="52" t="s">
        <v>100</v>
      </c>
      <c r="B179" s="53" t="s">
        <v>71</v>
      </c>
      <c r="C179" s="53" t="s">
        <v>296</v>
      </c>
      <c r="D179" s="53" t="s">
        <v>101</v>
      </c>
      <c r="E179" s="53"/>
      <c r="F179" s="54">
        <v>40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31.5" outlineLevel="6">
      <c r="A180" s="55" t="s">
        <v>235</v>
      </c>
      <c r="B180" s="19" t="s">
        <v>71</v>
      </c>
      <c r="C180" s="19" t="s">
        <v>297</v>
      </c>
      <c r="D180" s="19" t="s">
        <v>5</v>
      </c>
      <c r="E180" s="19"/>
      <c r="F180" s="20">
        <f>F181</f>
        <v>100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5" t="s">
        <v>153</v>
      </c>
      <c r="B181" s="6" t="s">
        <v>71</v>
      </c>
      <c r="C181" s="6" t="s">
        <v>298</v>
      </c>
      <c r="D181" s="6" t="s">
        <v>5</v>
      </c>
      <c r="E181" s="6"/>
      <c r="F181" s="7">
        <f>F182</f>
        <v>100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52" t="s">
        <v>96</v>
      </c>
      <c r="B182" s="53" t="s">
        <v>71</v>
      </c>
      <c r="C182" s="53" t="s">
        <v>298</v>
      </c>
      <c r="D182" s="53" t="s">
        <v>97</v>
      </c>
      <c r="E182" s="53"/>
      <c r="F182" s="54">
        <f>F183</f>
        <v>100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27" customFormat="1" ht="31.5" outlineLevel="6">
      <c r="A183" s="52" t="s">
        <v>100</v>
      </c>
      <c r="B183" s="53" t="s">
        <v>71</v>
      </c>
      <c r="C183" s="53" t="s">
        <v>298</v>
      </c>
      <c r="D183" s="53" t="s">
        <v>101</v>
      </c>
      <c r="E183" s="53"/>
      <c r="F183" s="54">
        <v>100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27" customFormat="1" ht="31.5" outlineLevel="6">
      <c r="A184" s="55" t="s">
        <v>382</v>
      </c>
      <c r="B184" s="19" t="s">
        <v>71</v>
      </c>
      <c r="C184" s="19" t="s">
        <v>387</v>
      </c>
      <c r="D184" s="19" t="s">
        <v>5</v>
      </c>
      <c r="E184" s="19"/>
      <c r="F184" s="89">
        <f>F185+F189+F187+F191</f>
        <v>11987.508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27" customFormat="1" ht="15.75" outlineLevel="6">
      <c r="A185" s="5" t="s">
        <v>124</v>
      </c>
      <c r="B185" s="6" t="s">
        <v>71</v>
      </c>
      <c r="C185" s="6" t="s">
        <v>383</v>
      </c>
      <c r="D185" s="6" t="s">
        <v>125</v>
      </c>
      <c r="E185" s="6"/>
      <c r="F185" s="90">
        <f>F186</f>
        <v>5375.6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27" customFormat="1" ht="47.25" outlineLevel="6">
      <c r="A186" s="61" t="s">
        <v>210</v>
      </c>
      <c r="B186" s="53" t="s">
        <v>71</v>
      </c>
      <c r="C186" s="53" t="s">
        <v>383</v>
      </c>
      <c r="D186" s="53" t="s">
        <v>85</v>
      </c>
      <c r="E186" s="53"/>
      <c r="F186" s="91">
        <v>5375.6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27" customFormat="1" ht="15.75" outlineLevel="6">
      <c r="A187" s="5" t="s">
        <v>124</v>
      </c>
      <c r="B187" s="6" t="s">
        <v>71</v>
      </c>
      <c r="C187" s="6" t="s">
        <v>388</v>
      </c>
      <c r="D187" s="6" t="s">
        <v>125</v>
      </c>
      <c r="E187" s="53"/>
      <c r="F187" s="90">
        <f>F188</f>
        <v>210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27" customFormat="1" ht="15.75" outlineLevel="6">
      <c r="A188" s="64" t="s">
        <v>86</v>
      </c>
      <c r="B188" s="53" t="s">
        <v>71</v>
      </c>
      <c r="C188" s="53" t="s">
        <v>388</v>
      </c>
      <c r="D188" s="53" t="s">
        <v>87</v>
      </c>
      <c r="E188" s="53"/>
      <c r="F188" s="91">
        <v>210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27" customFormat="1" ht="15.75" outlineLevel="6">
      <c r="A189" s="5" t="s">
        <v>124</v>
      </c>
      <c r="B189" s="6" t="s">
        <v>71</v>
      </c>
      <c r="C189" s="6" t="s">
        <v>386</v>
      </c>
      <c r="D189" s="6" t="s">
        <v>125</v>
      </c>
      <c r="E189" s="6"/>
      <c r="F189" s="90">
        <f>F190</f>
        <v>5918.323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27" customFormat="1" ht="47.25" outlineLevel="6">
      <c r="A190" s="61" t="s">
        <v>210</v>
      </c>
      <c r="B190" s="53" t="s">
        <v>71</v>
      </c>
      <c r="C190" s="53" t="s">
        <v>386</v>
      </c>
      <c r="D190" s="53" t="s">
        <v>85</v>
      </c>
      <c r="E190" s="53"/>
      <c r="F190" s="54">
        <v>5918.323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27" customFormat="1" ht="15.75" outlineLevel="6">
      <c r="A191" s="5" t="s">
        <v>124</v>
      </c>
      <c r="B191" s="6" t="s">
        <v>71</v>
      </c>
      <c r="C191" s="6" t="s">
        <v>399</v>
      </c>
      <c r="D191" s="6" t="s">
        <v>125</v>
      </c>
      <c r="E191" s="53"/>
      <c r="F191" s="90">
        <f>F192</f>
        <v>483.585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7" customFormat="1" ht="15.75" outlineLevel="6">
      <c r="A192" s="64" t="s">
        <v>86</v>
      </c>
      <c r="B192" s="53" t="s">
        <v>71</v>
      </c>
      <c r="C192" s="53" t="s">
        <v>399</v>
      </c>
      <c r="D192" s="53" t="s">
        <v>87</v>
      </c>
      <c r="E192" s="53"/>
      <c r="F192" s="91">
        <v>483.585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7" customFormat="1" ht="15.75" outlineLevel="6">
      <c r="A193" s="70" t="s">
        <v>154</v>
      </c>
      <c r="B193" s="33" t="s">
        <v>155</v>
      </c>
      <c r="C193" s="33" t="s">
        <v>271</v>
      </c>
      <c r="D193" s="33" t="s">
        <v>5</v>
      </c>
      <c r="E193" s="48"/>
      <c r="F193" s="71">
        <f>F194</f>
        <v>1624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5" ht="15.75" outlineLevel="6">
      <c r="A194" s="72" t="s">
        <v>83</v>
      </c>
      <c r="B194" s="9" t="s">
        <v>84</v>
      </c>
      <c r="C194" s="9" t="s">
        <v>271</v>
      </c>
      <c r="D194" s="9" t="s">
        <v>5</v>
      </c>
      <c r="E194" s="73" t="s">
        <v>5</v>
      </c>
      <c r="F194" s="74">
        <f>F195</f>
        <v>1624</v>
      </c>
      <c r="G194" s="34" t="e">
        <f>#REF!</f>
        <v>#REF!</v>
      </c>
      <c r="H194" s="34" t="e">
        <f>#REF!</f>
        <v>#REF!</v>
      </c>
      <c r="I194" s="34" t="e">
        <f>#REF!</f>
        <v>#REF!</v>
      </c>
      <c r="J194" s="34" t="e">
        <f>#REF!</f>
        <v>#REF!</v>
      </c>
      <c r="K194" s="34" t="e">
        <f>#REF!</f>
        <v>#REF!</v>
      </c>
      <c r="L194" s="34" t="e">
        <f>#REF!</f>
        <v>#REF!</v>
      </c>
      <c r="M194" s="34" t="e">
        <f>#REF!</f>
        <v>#REF!</v>
      </c>
      <c r="N194" s="34" t="e">
        <f>#REF!</f>
        <v>#REF!</v>
      </c>
      <c r="O194" s="34" t="e">
        <f>#REF!</f>
        <v>#REF!</v>
      </c>
      <c r="P194" s="34" t="e">
        <f>#REF!</f>
        <v>#REF!</v>
      </c>
      <c r="Q194" s="34" t="e">
        <f>#REF!</f>
        <v>#REF!</v>
      </c>
      <c r="R194" s="34" t="e">
        <f>#REF!</f>
        <v>#REF!</v>
      </c>
      <c r="S194" s="34" t="e">
        <f>#REF!</f>
        <v>#REF!</v>
      </c>
      <c r="T194" s="34" t="e">
        <f>#REF!</f>
        <v>#REF!</v>
      </c>
      <c r="U194" s="34" t="e">
        <f>#REF!</f>
        <v>#REF!</v>
      </c>
      <c r="V194" s="39" t="e">
        <f>#REF!</f>
        <v>#REF!</v>
      </c>
      <c r="W194" s="51"/>
      <c r="X194" s="43"/>
      <c r="Y194" s="44"/>
    </row>
    <row r="195" spans="1:25" ht="31.5" outlineLevel="6">
      <c r="A195" s="22" t="s">
        <v>139</v>
      </c>
      <c r="B195" s="12" t="s">
        <v>84</v>
      </c>
      <c r="C195" s="12" t="s">
        <v>272</v>
      </c>
      <c r="D195" s="12" t="s">
        <v>5</v>
      </c>
      <c r="E195" s="49"/>
      <c r="F195" s="35">
        <f>F196</f>
        <v>1624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40"/>
      <c r="W195" s="45"/>
      <c r="X195" s="46"/>
      <c r="Y195" s="44"/>
    </row>
    <row r="196" spans="1:25" ht="31.5" outlineLevel="6">
      <c r="A196" s="22" t="s">
        <v>141</v>
      </c>
      <c r="B196" s="12" t="s">
        <v>84</v>
      </c>
      <c r="C196" s="12" t="s">
        <v>273</v>
      </c>
      <c r="D196" s="12" t="s">
        <v>5</v>
      </c>
      <c r="E196" s="49"/>
      <c r="F196" s="35">
        <f>F197</f>
        <v>1624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40"/>
      <c r="W196" s="45"/>
      <c r="X196" s="46"/>
      <c r="Y196" s="44"/>
    </row>
    <row r="197" spans="1:25" ht="31.5" outlineLevel="6">
      <c r="A197" s="58" t="s">
        <v>42</v>
      </c>
      <c r="B197" s="19" t="s">
        <v>84</v>
      </c>
      <c r="C197" s="19" t="s">
        <v>299</v>
      </c>
      <c r="D197" s="19" t="s">
        <v>5</v>
      </c>
      <c r="E197" s="59" t="s">
        <v>5</v>
      </c>
      <c r="F197" s="60">
        <f>F198</f>
        <v>1624</v>
      </c>
      <c r="G197" s="36">
        <f>G198</f>
        <v>1397.92</v>
      </c>
      <c r="H197" s="36">
        <f aca="true" t="shared" si="22" ref="H197:V197">H198</f>
        <v>0</v>
      </c>
      <c r="I197" s="36">
        <f t="shared" si="22"/>
        <v>0</v>
      </c>
      <c r="J197" s="36">
        <f t="shared" si="22"/>
        <v>0</v>
      </c>
      <c r="K197" s="36">
        <f t="shared" si="22"/>
        <v>0</v>
      </c>
      <c r="L197" s="36">
        <f t="shared" si="22"/>
        <v>0</v>
      </c>
      <c r="M197" s="36">
        <f t="shared" si="22"/>
        <v>0</v>
      </c>
      <c r="N197" s="36">
        <f t="shared" si="22"/>
        <v>0</v>
      </c>
      <c r="O197" s="36">
        <f t="shared" si="22"/>
        <v>0</v>
      </c>
      <c r="P197" s="36">
        <f t="shared" si="22"/>
        <v>0</v>
      </c>
      <c r="Q197" s="36">
        <f t="shared" si="22"/>
        <v>0</v>
      </c>
      <c r="R197" s="36">
        <f t="shared" si="22"/>
        <v>0</v>
      </c>
      <c r="S197" s="36">
        <f t="shared" si="22"/>
        <v>0</v>
      </c>
      <c r="T197" s="36">
        <f t="shared" si="22"/>
        <v>0</v>
      </c>
      <c r="U197" s="36">
        <f t="shared" si="22"/>
        <v>0</v>
      </c>
      <c r="V197" s="41">
        <f t="shared" si="22"/>
        <v>0</v>
      </c>
      <c r="W197" s="42"/>
      <c r="X197" s="43"/>
      <c r="Y197" s="44"/>
    </row>
    <row r="198" spans="1:25" ht="15.75" outlineLevel="6">
      <c r="A198" s="26" t="s">
        <v>118</v>
      </c>
      <c r="B198" s="6" t="s">
        <v>84</v>
      </c>
      <c r="C198" s="6" t="s">
        <v>299</v>
      </c>
      <c r="D198" s="6" t="s">
        <v>119</v>
      </c>
      <c r="E198" s="50" t="s">
        <v>18</v>
      </c>
      <c r="F198" s="36">
        <v>1624</v>
      </c>
      <c r="G198" s="36">
        <v>1397.92</v>
      </c>
      <c r="H198" s="37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38"/>
      <c r="W198" s="42"/>
      <c r="X198" s="47"/>
      <c r="Y198" s="44"/>
    </row>
    <row r="199" spans="1:22" s="27" customFormat="1" ht="32.25" customHeight="1" outlineLevel="6">
      <c r="A199" s="16" t="s">
        <v>59</v>
      </c>
      <c r="B199" s="17" t="s">
        <v>58</v>
      </c>
      <c r="C199" s="17" t="s">
        <v>271</v>
      </c>
      <c r="D199" s="17" t="s">
        <v>5</v>
      </c>
      <c r="E199" s="17"/>
      <c r="F199" s="18">
        <f aca="true" t="shared" si="23" ref="F199:F204">F200</f>
        <v>50</v>
      </c>
      <c r="G199" s="18">
        <f aca="true" t="shared" si="24" ref="G199:V199">G200</f>
        <v>0</v>
      </c>
      <c r="H199" s="18">
        <f t="shared" si="24"/>
        <v>0</v>
      </c>
      <c r="I199" s="18">
        <f t="shared" si="24"/>
        <v>0</v>
      </c>
      <c r="J199" s="18">
        <f t="shared" si="24"/>
        <v>0</v>
      </c>
      <c r="K199" s="18">
        <f t="shared" si="24"/>
        <v>0</v>
      </c>
      <c r="L199" s="18">
        <f t="shared" si="24"/>
        <v>0</v>
      </c>
      <c r="M199" s="18">
        <f t="shared" si="24"/>
        <v>0</v>
      </c>
      <c r="N199" s="18">
        <f t="shared" si="24"/>
        <v>0</v>
      </c>
      <c r="O199" s="18">
        <f t="shared" si="24"/>
        <v>0</v>
      </c>
      <c r="P199" s="18">
        <f t="shared" si="24"/>
        <v>0</v>
      </c>
      <c r="Q199" s="18">
        <f t="shared" si="24"/>
        <v>0</v>
      </c>
      <c r="R199" s="18">
        <f t="shared" si="24"/>
        <v>0</v>
      </c>
      <c r="S199" s="18">
        <f t="shared" si="24"/>
        <v>0</v>
      </c>
      <c r="T199" s="18">
        <f t="shared" si="24"/>
        <v>0</v>
      </c>
      <c r="U199" s="18">
        <f t="shared" si="24"/>
        <v>0</v>
      </c>
      <c r="V199" s="18">
        <f t="shared" si="24"/>
        <v>0</v>
      </c>
    </row>
    <row r="200" spans="1:22" s="27" customFormat="1" ht="48" customHeight="1" outlineLevel="3">
      <c r="A200" s="8" t="s">
        <v>34</v>
      </c>
      <c r="B200" s="9" t="s">
        <v>10</v>
      </c>
      <c r="C200" s="9" t="s">
        <v>271</v>
      </c>
      <c r="D200" s="9" t="s">
        <v>5</v>
      </c>
      <c r="E200" s="9"/>
      <c r="F200" s="10">
        <f t="shared" si="23"/>
        <v>50</v>
      </c>
      <c r="G200" s="10">
        <f aca="true" t="shared" si="25" ref="G200:V200">G202</f>
        <v>0</v>
      </c>
      <c r="H200" s="10">
        <f t="shared" si="25"/>
        <v>0</v>
      </c>
      <c r="I200" s="10">
        <f t="shared" si="25"/>
        <v>0</v>
      </c>
      <c r="J200" s="10">
        <f t="shared" si="25"/>
        <v>0</v>
      </c>
      <c r="K200" s="10">
        <f t="shared" si="25"/>
        <v>0</v>
      </c>
      <c r="L200" s="10">
        <f t="shared" si="25"/>
        <v>0</v>
      </c>
      <c r="M200" s="10">
        <f t="shared" si="25"/>
        <v>0</v>
      </c>
      <c r="N200" s="10">
        <f t="shared" si="25"/>
        <v>0</v>
      </c>
      <c r="O200" s="10">
        <f t="shared" si="25"/>
        <v>0</v>
      </c>
      <c r="P200" s="10">
        <f t="shared" si="25"/>
        <v>0</v>
      </c>
      <c r="Q200" s="10">
        <f t="shared" si="25"/>
        <v>0</v>
      </c>
      <c r="R200" s="10">
        <f t="shared" si="25"/>
        <v>0</v>
      </c>
      <c r="S200" s="10">
        <f t="shared" si="25"/>
        <v>0</v>
      </c>
      <c r="T200" s="10">
        <f t="shared" si="25"/>
        <v>0</v>
      </c>
      <c r="U200" s="10">
        <f t="shared" si="25"/>
        <v>0</v>
      </c>
      <c r="V200" s="10">
        <f t="shared" si="25"/>
        <v>0</v>
      </c>
    </row>
    <row r="201" spans="1:22" s="27" customFormat="1" ht="34.5" customHeight="1" outlineLevel="3">
      <c r="A201" s="22" t="s">
        <v>139</v>
      </c>
      <c r="B201" s="9" t="s">
        <v>10</v>
      </c>
      <c r="C201" s="9" t="s">
        <v>272</v>
      </c>
      <c r="D201" s="9" t="s">
        <v>5</v>
      </c>
      <c r="E201" s="9"/>
      <c r="F201" s="10">
        <f t="shared" si="23"/>
        <v>50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7" customFormat="1" ht="30.75" customHeight="1" outlineLevel="3">
      <c r="A202" s="22" t="s">
        <v>141</v>
      </c>
      <c r="B202" s="12" t="s">
        <v>10</v>
      </c>
      <c r="C202" s="12" t="s">
        <v>273</v>
      </c>
      <c r="D202" s="12" t="s">
        <v>5</v>
      </c>
      <c r="E202" s="12"/>
      <c r="F202" s="13">
        <f t="shared" si="23"/>
        <v>50</v>
      </c>
      <c r="G202" s="13">
        <f aca="true" t="shared" si="26" ref="G202:V203">G203</f>
        <v>0</v>
      </c>
      <c r="H202" s="13">
        <f t="shared" si="26"/>
        <v>0</v>
      </c>
      <c r="I202" s="13">
        <f t="shared" si="26"/>
        <v>0</v>
      </c>
      <c r="J202" s="13">
        <f t="shared" si="26"/>
        <v>0</v>
      </c>
      <c r="K202" s="13">
        <f t="shared" si="26"/>
        <v>0</v>
      </c>
      <c r="L202" s="13">
        <f t="shared" si="26"/>
        <v>0</v>
      </c>
      <c r="M202" s="13">
        <f t="shared" si="26"/>
        <v>0</v>
      </c>
      <c r="N202" s="13">
        <f t="shared" si="26"/>
        <v>0</v>
      </c>
      <c r="O202" s="13">
        <f t="shared" si="26"/>
        <v>0</v>
      </c>
      <c r="P202" s="13">
        <f t="shared" si="26"/>
        <v>0</v>
      </c>
      <c r="Q202" s="13">
        <f t="shared" si="26"/>
        <v>0</v>
      </c>
      <c r="R202" s="13">
        <f t="shared" si="26"/>
        <v>0</v>
      </c>
      <c r="S202" s="13">
        <f t="shared" si="26"/>
        <v>0</v>
      </c>
      <c r="T202" s="13">
        <f t="shared" si="26"/>
        <v>0</v>
      </c>
      <c r="U202" s="13">
        <f t="shared" si="26"/>
        <v>0</v>
      </c>
      <c r="V202" s="13">
        <f t="shared" si="26"/>
        <v>0</v>
      </c>
    </row>
    <row r="203" spans="1:22" s="27" customFormat="1" ht="32.25" customHeight="1" outlineLevel="4">
      <c r="A203" s="55" t="s">
        <v>156</v>
      </c>
      <c r="B203" s="19" t="s">
        <v>10</v>
      </c>
      <c r="C203" s="19" t="s">
        <v>300</v>
      </c>
      <c r="D203" s="19" t="s">
        <v>5</v>
      </c>
      <c r="E203" s="19"/>
      <c r="F203" s="20">
        <f t="shared" si="23"/>
        <v>50</v>
      </c>
      <c r="G203" s="7">
        <f t="shared" si="26"/>
        <v>0</v>
      </c>
      <c r="H203" s="7">
        <f t="shared" si="26"/>
        <v>0</v>
      </c>
      <c r="I203" s="7">
        <f t="shared" si="26"/>
        <v>0</v>
      </c>
      <c r="J203" s="7">
        <f t="shared" si="26"/>
        <v>0</v>
      </c>
      <c r="K203" s="7">
        <f t="shared" si="26"/>
        <v>0</v>
      </c>
      <c r="L203" s="7">
        <f t="shared" si="26"/>
        <v>0</v>
      </c>
      <c r="M203" s="7">
        <f t="shared" si="26"/>
        <v>0</v>
      </c>
      <c r="N203" s="7">
        <f t="shared" si="26"/>
        <v>0</v>
      </c>
      <c r="O203" s="7">
        <f t="shared" si="26"/>
        <v>0</v>
      </c>
      <c r="P203" s="7">
        <f t="shared" si="26"/>
        <v>0</v>
      </c>
      <c r="Q203" s="7">
        <f t="shared" si="26"/>
        <v>0</v>
      </c>
      <c r="R203" s="7">
        <f t="shared" si="26"/>
        <v>0</v>
      </c>
      <c r="S203" s="7">
        <f t="shared" si="26"/>
        <v>0</v>
      </c>
      <c r="T203" s="7">
        <f t="shared" si="26"/>
        <v>0</v>
      </c>
      <c r="U203" s="7">
        <f t="shared" si="26"/>
        <v>0</v>
      </c>
      <c r="V203" s="7">
        <f t="shared" si="26"/>
        <v>0</v>
      </c>
    </row>
    <row r="204" spans="1:22" s="27" customFormat="1" ht="15.75" outlineLevel="5">
      <c r="A204" s="5" t="s">
        <v>96</v>
      </c>
      <c r="B204" s="6" t="s">
        <v>10</v>
      </c>
      <c r="C204" s="6" t="s">
        <v>300</v>
      </c>
      <c r="D204" s="6" t="s">
        <v>97</v>
      </c>
      <c r="E204" s="6"/>
      <c r="F204" s="7">
        <f t="shared" si="23"/>
        <v>50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31.5" outlineLevel="5">
      <c r="A205" s="52" t="s">
        <v>100</v>
      </c>
      <c r="B205" s="53" t="s">
        <v>10</v>
      </c>
      <c r="C205" s="53" t="s">
        <v>300</v>
      </c>
      <c r="D205" s="53" t="s">
        <v>101</v>
      </c>
      <c r="E205" s="53"/>
      <c r="F205" s="54">
        <v>50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18.75" outlineLevel="6">
      <c r="A206" s="16" t="s">
        <v>57</v>
      </c>
      <c r="B206" s="17" t="s">
        <v>56</v>
      </c>
      <c r="C206" s="17" t="s">
        <v>271</v>
      </c>
      <c r="D206" s="17" t="s">
        <v>5</v>
      </c>
      <c r="E206" s="17"/>
      <c r="F206" s="86">
        <f>F213+F233+F207</f>
        <v>20271.202999999998</v>
      </c>
      <c r="G206" s="18" t="e">
        <f aca="true" t="shared" si="27" ref="G206:V206">G213+G233</f>
        <v>#REF!</v>
      </c>
      <c r="H206" s="18" t="e">
        <f t="shared" si="27"/>
        <v>#REF!</v>
      </c>
      <c r="I206" s="18" t="e">
        <f t="shared" si="27"/>
        <v>#REF!</v>
      </c>
      <c r="J206" s="18" t="e">
        <f t="shared" si="27"/>
        <v>#REF!</v>
      </c>
      <c r="K206" s="18" t="e">
        <f t="shared" si="27"/>
        <v>#REF!</v>
      </c>
      <c r="L206" s="18" t="e">
        <f t="shared" si="27"/>
        <v>#REF!</v>
      </c>
      <c r="M206" s="18" t="e">
        <f t="shared" si="27"/>
        <v>#REF!</v>
      </c>
      <c r="N206" s="18" t="e">
        <f t="shared" si="27"/>
        <v>#REF!</v>
      </c>
      <c r="O206" s="18" t="e">
        <f t="shared" si="27"/>
        <v>#REF!</v>
      </c>
      <c r="P206" s="18" t="e">
        <f t="shared" si="27"/>
        <v>#REF!</v>
      </c>
      <c r="Q206" s="18" t="e">
        <f t="shared" si="27"/>
        <v>#REF!</v>
      </c>
      <c r="R206" s="18" t="e">
        <f t="shared" si="27"/>
        <v>#REF!</v>
      </c>
      <c r="S206" s="18" t="e">
        <f t="shared" si="27"/>
        <v>#REF!</v>
      </c>
      <c r="T206" s="18" t="e">
        <f t="shared" si="27"/>
        <v>#REF!</v>
      </c>
      <c r="U206" s="18" t="e">
        <f t="shared" si="27"/>
        <v>#REF!</v>
      </c>
      <c r="V206" s="18" t="e">
        <f t="shared" si="27"/>
        <v>#REF!</v>
      </c>
    </row>
    <row r="207" spans="1:22" s="27" customFormat="1" ht="18.75" outlineLevel="6">
      <c r="A207" s="75" t="s">
        <v>219</v>
      </c>
      <c r="B207" s="9" t="s">
        <v>221</v>
      </c>
      <c r="C207" s="9" t="s">
        <v>271</v>
      </c>
      <c r="D207" s="9" t="s">
        <v>5</v>
      </c>
      <c r="E207" s="9"/>
      <c r="F207" s="87">
        <f>F208</f>
        <v>400.96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7" customFormat="1" ht="31.5" outlineLevel="6">
      <c r="A208" s="22" t="s">
        <v>139</v>
      </c>
      <c r="B208" s="9" t="s">
        <v>221</v>
      </c>
      <c r="C208" s="9" t="s">
        <v>272</v>
      </c>
      <c r="D208" s="9" t="s">
        <v>5</v>
      </c>
      <c r="E208" s="9"/>
      <c r="F208" s="87">
        <f>F209</f>
        <v>400.96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27" customFormat="1" ht="31.5" outlineLevel="6">
      <c r="A209" s="22" t="s">
        <v>141</v>
      </c>
      <c r="B209" s="9" t="s">
        <v>221</v>
      </c>
      <c r="C209" s="9" t="s">
        <v>273</v>
      </c>
      <c r="D209" s="9" t="s">
        <v>5</v>
      </c>
      <c r="E209" s="9"/>
      <c r="F209" s="87">
        <f>F210</f>
        <v>400.96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7" customFormat="1" ht="47.25" outlineLevel="6">
      <c r="A210" s="69" t="s">
        <v>220</v>
      </c>
      <c r="B210" s="19" t="s">
        <v>221</v>
      </c>
      <c r="C210" s="19" t="s">
        <v>301</v>
      </c>
      <c r="D210" s="19" t="s">
        <v>5</v>
      </c>
      <c r="E210" s="19"/>
      <c r="F210" s="89">
        <f>F211</f>
        <v>400.96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7" customFormat="1" ht="18.75" outlineLevel="6">
      <c r="A211" s="5" t="s">
        <v>96</v>
      </c>
      <c r="B211" s="6" t="s">
        <v>221</v>
      </c>
      <c r="C211" s="6" t="s">
        <v>301</v>
      </c>
      <c r="D211" s="6" t="s">
        <v>97</v>
      </c>
      <c r="E211" s="6"/>
      <c r="F211" s="90">
        <f>F212</f>
        <v>400.96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27" customFormat="1" ht="31.5" outlineLevel="6">
      <c r="A212" s="52" t="s">
        <v>100</v>
      </c>
      <c r="B212" s="53" t="s">
        <v>221</v>
      </c>
      <c r="C212" s="53" t="s">
        <v>301</v>
      </c>
      <c r="D212" s="53" t="s">
        <v>101</v>
      </c>
      <c r="E212" s="53"/>
      <c r="F212" s="91">
        <v>400.96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7" customFormat="1" ht="15.75" outlineLevel="6">
      <c r="A213" s="22" t="s">
        <v>63</v>
      </c>
      <c r="B213" s="9" t="s">
        <v>62</v>
      </c>
      <c r="C213" s="9" t="s">
        <v>271</v>
      </c>
      <c r="D213" s="9" t="s">
        <v>5</v>
      </c>
      <c r="E213" s="9"/>
      <c r="F213" s="87">
        <f>F214+F226</f>
        <v>19455</v>
      </c>
      <c r="G213" s="10">
        <f aca="true" t="shared" si="28" ref="G213:V213">G214</f>
        <v>0</v>
      </c>
      <c r="H213" s="10">
        <f t="shared" si="28"/>
        <v>0</v>
      </c>
      <c r="I213" s="10">
        <f t="shared" si="28"/>
        <v>0</v>
      </c>
      <c r="J213" s="10">
        <f t="shared" si="28"/>
        <v>0</v>
      </c>
      <c r="K213" s="10">
        <f t="shared" si="28"/>
        <v>0</v>
      </c>
      <c r="L213" s="10">
        <f t="shared" si="28"/>
        <v>0</v>
      </c>
      <c r="M213" s="10">
        <f t="shared" si="28"/>
        <v>0</v>
      </c>
      <c r="N213" s="10">
        <f t="shared" si="28"/>
        <v>0</v>
      </c>
      <c r="O213" s="10">
        <f t="shared" si="28"/>
        <v>0</v>
      </c>
      <c r="P213" s="10">
        <f t="shared" si="28"/>
        <v>0</v>
      </c>
      <c r="Q213" s="10">
        <f t="shared" si="28"/>
        <v>0</v>
      </c>
      <c r="R213" s="10">
        <f t="shared" si="28"/>
        <v>0</v>
      </c>
      <c r="S213" s="10">
        <f t="shared" si="28"/>
        <v>0</v>
      </c>
      <c r="T213" s="10">
        <f t="shared" si="28"/>
        <v>0</v>
      </c>
      <c r="U213" s="10">
        <f t="shared" si="28"/>
        <v>0</v>
      </c>
      <c r="V213" s="10">
        <f t="shared" si="28"/>
        <v>0</v>
      </c>
    </row>
    <row r="214" spans="1:22" s="27" customFormat="1" ht="31.5" outlineLevel="6">
      <c r="A214" s="8" t="s">
        <v>236</v>
      </c>
      <c r="B214" s="12" t="s">
        <v>62</v>
      </c>
      <c r="C214" s="12" t="s">
        <v>302</v>
      </c>
      <c r="D214" s="12" t="s">
        <v>5</v>
      </c>
      <c r="E214" s="12"/>
      <c r="F214" s="93">
        <f>F215+F223+F218+F221</f>
        <v>16350</v>
      </c>
      <c r="G214" s="13">
        <f aca="true" t="shared" si="29" ref="G214:V214">G215</f>
        <v>0</v>
      </c>
      <c r="H214" s="13">
        <f t="shared" si="29"/>
        <v>0</v>
      </c>
      <c r="I214" s="13">
        <f t="shared" si="29"/>
        <v>0</v>
      </c>
      <c r="J214" s="13">
        <f t="shared" si="29"/>
        <v>0</v>
      </c>
      <c r="K214" s="13">
        <f t="shared" si="29"/>
        <v>0</v>
      </c>
      <c r="L214" s="13">
        <f t="shared" si="29"/>
        <v>0</v>
      </c>
      <c r="M214" s="13">
        <f t="shared" si="29"/>
        <v>0</v>
      </c>
      <c r="N214" s="13">
        <f t="shared" si="29"/>
        <v>0</v>
      </c>
      <c r="O214" s="13">
        <f t="shared" si="29"/>
        <v>0</v>
      </c>
      <c r="P214" s="13">
        <f t="shared" si="29"/>
        <v>0</v>
      </c>
      <c r="Q214" s="13">
        <f t="shared" si="29"/>
        <v>0</v>
      </c>
      <c r="R214" s="13">
        <f t="shared" si="29"/>
        <v>0</v>
      </c>
      <c r="S214" s="13">
        <f t="shared" si="29"/>
        <v>0</v>
      </c>
      <c r="T214" s="13">
        <f t="shared" si="29"/>
        <v>0</v>
      </c>
      <c r="U214" s="13">
        <f t="shared" si="29"/>
        <v>0</v>
      </c>
      <c r="V214" s="13">
        <f t="shared" si="29"/>
        <v>0</v>
      </c>
    </row>
    <row r="215" spans="1:22" s="27" customFormat="1" ht="51.75" customHeight="1" outlineLevel="6">
      <c r="A215" s="55" t="s">
        <v>157</v>
      </c>
      <c r="B215" s="19" t="s">
        <v>62</v>
      </c>
      <c r="C215" s="19" t="s">
        <v>303</v>
      </c>
      <c r="D215" s="19" t="s">
        <v>5</v>
      </c>
      <c r="E215" s="19"/>
      <c r="F215" s="89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15.75" outlineLevel="6">
      <c r="A216" s="5" t="s">
        <v>96</v>
      </c>
      <c r="B216" s="6" t="s">
        <v>62</v>
      </c>
      <c r="C216" s="6" t="s">
        <v>303</v>
      </c>
      <c r="D216" s="6" t="s">
        <v>97</v>
      </c>
      <c r="E216" s="6"/>
      <c r="F216" s="90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31.5" outlineLevel="6">
      <c r="A217" s="52" t="s">
        <v>100</v>
      </c>
      <c r="B217" s="53" t="s">
        <v>62</v>
      </c>
      <c r="C217" s="53" t="s">
        <v>303</v>
      </c>
      <c r="D217" s="53" t="s">
        <v>101</v>
      </c>
      <c r="E217" s="53"/>
      <c r="F217" s="91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49.5" customHeight="1" outlineLevel="6">
      <c r="A218" s="55" t="s">
        <v>228</v>
      </c>
      <c r="B218" s="19" t="s">
        <v>62</v>
      </c>
      <c r="C218" s="19" t="s">
        <v>304</v>
      </c>
      <c r="D218" s="19" t="s">
        <v>5</v>
      </c>
      <c r="E218" s="19"/>
      <c r="F218" s="89">
        <f>F219</f>
        <v>9103.56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6">
      <c r="A219" s="5" t="s">
        <v>96</v>
      </c>
      <c r="B219" s="6" t="s">
        <v>62</v>
      </c>
      <c r="C219" s="6" t="s">
        <v>304</v>
      </c>
      <c r="D219" s="6" t="s">
        <v>97</v>
      </c>
      <c r="E219" s="6"/>
      <c r="F219" s="90">
        <f>F220</f>
        <v>9103.56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31.5" outlineLevel="6">
      <c r="A220" s="52" t="s">
        <v>100</v>
      </c>
      <c r="B220" s="53" t="s">
        <v>62</v>
      </c>
      <c r="C220" s="53" t="s">
        <v>304</v>
      </c>
      <c r="D220" s="53" t="s">
        <v>101</v>
      </c>
      <c r="E220" s="53"/>
      <c r="F220" s="91">
        <v>9103.56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63" outlineLevel="6">
      <c r="A221" s="55" t="s">
        <v>229</v>
      </c>
      <c r="B221" s="19" t="s">
        <v>62</v>
      </c>
      <c r="C221" s="19" t="s">
        <v>305</v>
      </c>
      <c r="D221" s="19" t="s">
        <v>5</v>
      </c>
      <c r="E221" s="19"/>
      <c r="F221" s="89">
        <f>F222</f>
        <v>4996.44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6">
      <c r="A222" s="52" t="s">
        <v>123</v>
      </c>
      <c r="B222" s="53" t="s">
        <v>62</v>
      </c>
      <c r="C222" s="53" t="s">
        <v>305</v>
      </c>
      <c r="D222" s="53" t="s">
        <v>122</v>
      </c>
      <c r="E222" s="53"/>
      <c r="F222" s="91">
        <v>4996.44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6">
      <c r="A223" s="92" t="s">
        <v>212</v>
      </c>
      <c r="B223" s="19" t="s">
        <v>62</v>
      </c>
      <c r="C223" s="19" t="s">
        <v>306</v>
      </c>
      <c r="D223" s="19" t="s">
        <v>5</v>
      </c>
      <c r="E223" s="19"/>
      <c r="F223" s="89">
        <f>F224</f>
        <v>2250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15.75" outlineLevel="6">
      <c r="A224" s="5" t="s">
        <v>96</v>
      </c>
      <c r="B224" s="6" t="s">
        <v>62</v>
      </c>
      <c r="C224" s="6" t="s">
        <v>306</v>
      </c>
      <c r="D224" s="6" t="s">
        <v>97</v>
      </c>
      <c r="E224" s="6"/>
      <c r="F224" s="90">
        <f>F225</f>
        <v>2250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31.5" outlineLevel="6">
      <c r="A225" s="52" t="s">
        <v>100</v>
      </c>
      <c r="B225" s="53" t="s">
        <v>62</v>
      </c>
      <c r="C225" s="53" t="s">
        <v>306</v>
      </c>
      <c r="D225" s="53" t="s">
        <v>101</v>
      </c>
      <c r="E225" s="53"/>
      <c r="F225" s="91">
        <v>2250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31.5" outlineLevel="6">
      <c r="A226" s="8" t="s">
        <v>237</v>
      </c>
      <c r="B226" s="9" t="s">
        <v>62</v>
      </c>
      <c r="C226" s="9" t="s">
        <v>307</v>
      </c>
      <c r="D226" s="9" t="s">
        <v>5</v>
      </c>
      <c r="E226" s="9"/>
      <c r="F226" s="87">
        <f>F227+F230</f>
        <v>3105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6">
      <c r="A227" s="55" t="s">
        <v>121</v>
      </c>
      <c r="B227" s="19" t="s">
        <v>62</v>
      </c>
      <c r="C227" s="19" t="s">
        <v>307</v>
      </c>
      <c r="D227" s="19" t="s">
        <v>5</v>
      </c>
      <c r="E227" s="19"/>
      <c r="F227" s="20">
        <f>F228</f>
        <v>621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47.25" outlineLevel="6">
      <c r="A228" s="5" t="s">
        <v>161</v>
      </c>
      <c r="B228" s="6" t="s">
        <v>62</v>
      </c>
      <c r="C228" s="6" t="s">
        <v>313</v>
      </c>
      <c r="D228" s="6" t="s">
        <v>5</v>
      </c>
      <c r="E228" s="6"/>
      <c r="F228" s="7">
        <f>F229</f>
        <v>621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15.75" outlineLevel="6">
      <c r="A229" s="52" t="s">
        <v>96</v>
      </c>
      <c r="B229" s="53" t="s">
        <v>62</v>
      </c>
      <c r="C229" s="53" t="s">
        <v>313</v>
      </c>
      <c r="D229" s="53" t="s">
        <v>97</v>
      </c>
      <c r="E229" s="53"/>
      <c r="F229" s="54">
        <v>621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78.75" outlineLevel="6">
      <c r="A230" s="92" t="s">
        <v>213</v>
      </c>
      <c r="B230" s="19" t="s">
        <v>62</v>
      </c>
      <c r="C230" s="19" t="s">
        <v>308</v>
      </c>
      <c r="D230" s="19" t="s">
        <v>5</v>
      </c>
      <c r="E230" s="19"/>
      <c r="F230" s="89">
        <f>F231</f>
        <v>2484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15.75" outlineLevel="6">
      <c r="A231" s="5" t="s">
        <v>96</v>
      </c>
      <c r="B231" s="6" t="s">
        <v>62</v>
      </c>
      <c r="C231" s="6" t="s">
        <v>308</v>
      </c>
      <c r="D231" s="6" t="s">
        <v>97</v>
      </c>
      <c r="E231" s="6"/>
      <c r="F231" s="90">
        <f>F232</f>
        <v>2484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6">
      <c r="A232" s="52" t="s">
        <v>100</v>
      </c>
      <c r="B232" s="53" t="s">
        <v>62</v>
      </c>
      <c r="C232" s="53" t="s">
        <v>308</v>
      </c>
      <c r="D232" s="53" t="s">
        <v>101</v>
      </c>
      <c r="E232" s="53"/>
      <c r="F232" s="91">
        <v>2484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15.75" outlineLevel="3">
      <c r="A233" s="8" t="s">
        <v>35</v>
      </c>
      <c r="B233" s="9" t="s">
        <v>11</v>
      </c>
      <c r="C233" s="9" t="s">
        <v>271</v>
      </c>
      <c r="D233" s="9" t="s">
        <v>5</v>
      </c>
      <c r="E233" s="9"/>
      <c r="F233" s="87">
        <f>F234+F239</f>
        <v>415.243</v>
      </c>
      <c r="G233" s="10" t="e">
        <f>G236+#REF!+G239+#REF!</f>
        <v>#REF!</v>
      </c>
      <c r="H233" s="10" t="e">
        <f>H236+#REF!+H239+#REF!</f>
        <v>#REF!</v>
      </c>
      <c r="I233" s="10" t="e">
        <f>I236+#REF!+I239+#REF!</f>
        <v>#REF!</v>
      </c>
      <c r="J233" s="10" t="e">
        <f>J236+#REF!+J239+#REF!</f>
        <v>#REF!</v>
      </c>
      <c r="K233" s="10" t="e">
        <f>K236+#REF!+K239+#REF!</f>
        <v>#REF!</v>
      </c>
      <c r="L233" s="10" t="e">
        <f>L236+#REF!+L239+#REF!</f>
        <v>#REF!</v>
      </c>
      <c r="M233" s="10" t="e">
        <f>M236+#REF!+M239+#REF!</f>
        <v>#REF!</v>
      </c>
      <c r="N233" s="10" t="e">
        <f>N236+#REF!+N239+#REF!</f>
        <v>#REF!</v>
      </c>
      <c r="O233" s="10" t="e">
        <f>O236+#REF!+O239+#REF!</f>
        <v>#REF!</v>
      </c>
      <c r="P233" s="10" t="e">
        <f>P236+#REF!+P239+#REF!</f>
        <v>#REF!</v>
      </c>
      <c r="Q233" s="10" t="e">
        <f>Q236+#REF!+Q239+#REF!</f>
        <v>#REF!</v>
      </c>
      <c r="R233" s="10" t="e">
        <f>R236+#REF!+R239+#REF!</f>
        <v>#REF!</v>
      </c>
      <c r="S233" s="10" t="e">
        <f>S236+#REF!+S239+#REF!</f>
        <v>#REF!</v>
      </c>
      <c r="T233" s="10" t="e">
        <f>T236+#REF!+T239+#REF!</f>
        <v>#REF!</v>
      </c>
      <c r="U233" s="10" t="e">
        <f>U236+#REF!+U239+#REF!</f>
        <v>#REF!</v>
      </c>
      <c r="V233" s="10" t="e">
        <f>V236+#REF!+V239+#REF!</f>
        <v>#REF!</v>
      </c>
    </row>
    <row r="234" spans="1:22" s="27" customFormat="1" ht="31.5" outlineLevel="3">
      <c r="A234" s="22" t="s">
        <v>139</v>
      </c>
      <c r="B234" s="9" t="s">
        <v>11</v>
      </c>
      <c r="C234" s="9" t="s">
        <v>272</v>
      </c>
      <c r="D234" s="9" t="s">
        <v>5</v>
      </c>
      <c r="E234" s="9"/>
      <c r="F234" s="87">
        <f>F235</f>
        <v>200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27" customFormat="1" ht="31.5" outlineLevel="3">
      <c r="A235" s="22" t="s">
        <v>141</v>
      </c>
      <c r="B235" s="9" t="s">
        <v>11</v>
      </c>
      <c r="C235" s="9" t="s">
        <v>272</v>
      </c>
      <c r="D235" s="9" t="s">
        <v>5</v>
      </c>
      <c r="E235" s="9"/>
      <c r="F235" s="87">
        <f>F236</f>
        <v>200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27" customFormat="1" ht="33" customHeight="1" outlineLevel="4">
      <c r="A236" s="69" t="s">
        <v>158</v>
      </c>
      <c r="B236" s="67" t="s">
        <v>11</v>
      </c>
      <c r="C236" s="67" t="s">
        <v>309</v>
      </c>
      <c r="D236" s="67" t="s">
        <v>5</v>
      </c>
      <c r="E236" s="67"/>
      <c r="F236" s="95">
        <f>F237</f>
        <v>200</v>
      </c>
      <c r="G236" s="13">
        <f aca="true" t="shared" si="30" ref="G236:V236">G237</f>
        <v>0</v>
      </c>
      <c r="H236" s="13">
        <f t="shared" si="30"/>
        <v>0</v>
      </c>
      <c r="I236" s="13">
        <f t="shared" si="30"/>
        <v>0</v>
      </c>
      <c r="J236" s="13">
        <f t="shared" si="30"/>
        <v>0</v>
      </c>
      <c r="K236" s="13">
        <f t="shared" si="30"/>
        <v>0</v>
      </c>
      <c r="L236" s="13">
        <f t="shared" si="30"/>
        <v>0</v>
      </c>
      <c r="M236" s="13">
        <f t="shared" si="30"/>
        <v>0</v>
      </c>
      <c r="N236" s="13">
        <f t="shared" si="30"/>
        <v>0</v>
      </c>
      <c r="O236" s="13">
        <f t="shared" si="30"/>
        <v>0</v>
      </c>
      <c r="P236" s="13">
        <f t="shared" si="30"/>
        <v>0</v>
      </c>
      <c r="Q236" s="13">
        <f t="shared" si="30"/>
        <v>0</v>
      </c>
      <c r="R236" s="13">
        <f t="shared" si="30"/>
        <v>0</v>
      </c>
      <c r="S236" s="13">
        <f t="shared" si="30"/>
        <v>0</v>
      </c>
      <c r="T236" s="13">
        <f t="shared" si="30"/>
        <v>0</v>
      </c>
      <c r="U236" s="13">
        <f t="shared" si="30"/>
        <v>0</v>
      </c>
      <c r="V236" s="13">
        <f t="shared" si="30"/>
        <v>0</v>
      </c>
    </row>
    <row r="237" spans="1:22" s="27" customFormat="1" ht="15.75" outlineLevel="5">
      <c r="A237" s="5" t="s">
        <v>96</v>
      </c>
      <c r="B237" s="6" t="s">
        <v>11</v>
      </c>
      <c r="C237" s="6" t="s">
        <v>309</v>
      </c>
      <c r="D237" s="6" t="s">
        <v>97</v>
      </c>
      <c r="E237" s="6"/>
      <c r="F237" s="90">
        <f>F238</f>
        <v>200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31.5" outlineLevel="5">
      <c r="A238" s="52" t="s">
        <v>100</v>
      </c>
      <c r="B238" s="53" t="s">
        <v>11</v>
      </c>
      <c r="C238" s="53" t="s">
        <v>309</v>
      </c>
      <c r="D238" s="53" t="s">
        <v>101</v>
      </c>
      <c r="E238" s="53"/>
      <c r="F238" s="91">
        <v>200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7" customFormat="1" ht="15.75" outlineLevel="5">
      <c r="A239" s="14" t="s">
        <v>150</v>
      </c>
      <c r="B239" s="9" t="s">
        <v>11</v>
      </c>
      <c r="C239" s="9" t="s">
        <v>271</v>
      </c>
      <c r="D239" s="9" t="s">
        <v>5</v>
      </c>
      <c r="E239" s="9"/>
      <c r="F239" s="87">
        <f>F240+F246</f>
        <v>215.243</v>
      </c>
      <c r="G239" s="10" t="e">
        <f>#REF!</f>
        <v>#REF!</v>
      </c>
      <c r="H239" s="10" t="e">
        <f>#REF!</f>
        <v>#REF!</v>
      </c>
      <c r="I239" s="10" t="e">
        <f>#REF!</f>
        <v>#REF!</v>
      </c>
      <c r="J239" s="10" t="e">
        <f>#REF!</f>
        <v>#REF!</v>
      </c>
      <c r="K239" s="10" t="e">
        <f>#REF!</f>
        <v>#REF!</v>
      </c>
      <c r="L239" s="10" t="e">
        <f>#REF!</f>
        <v>#REF!</v>
      </c>
      <c r="M239" s="10" t="e">
        <f>#REF!</f>
        <v>#REF!</v>
      </c>
      <c r="N239" s="10" t="e">
        <f>#REF!</f>
        <v>#REF!</v>
      </c>
      <c r="O239" s="10" t="e">
        <f>#REF!</f>
        <v>#REF!</v>
      </c>
      <c r="P239" s="10" t="e">
        <f>#REF!</f>
        <v>#REF!</v>
      </c>
      <c r="Q239" s="10" t="e">
        <f>#REF!</f>
        <v>#REF!</v>
      </c>
      <c r="R239" s="10" t="e">
        <f>#REF!</f>
        <v>#REF!</v>
      </c>
      <c r="S239" s="10" t="e">
        <f>#REF!</f>
        <v>#REF!</v>
      </c>
      <c r="T239" s="10" t="e">
        <f>#REF!</f>
        <v>#REF!</v>
      </c>
      <c r="U239" s="10" t="e">
        <f>#REF!</f>
        <v>#REF!</v>
      </c>
      <c r="V239" s="10" t="e">
        <f>#REF!</f>
        <v>#REF!</v>
      </c>
    </row>
    <row r="240" spans="1:22" s="27" customFormat="1" ht="33" customHeight="1" outlineLevel="5">
      <c r="A240" s="55" t="s">
        <v>238</v>
      </c>
      <c r="B240" s="19" t="s">
        <v>11</v>
      </c>
      <c r="C240" s="19" t="s">
        <v>310</v>
      </c>
      <c r="D240" s="19" t="s">
        <v>5</v>
      </c>
      <c r="E240" s="19"/>
      <c r="F240" s="89">
        <f>F241+F244+F245</f>
        <v>136.243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7" customFormat="1" ht="53.25" customHeight="1" outlineLevel="5">
      <c r="A241" s="5" t="s">
        <v>159</v>
      </c>
      <c r="B241" s="6" t="s">
        <v>11</v>
      </c>
      <c r="C241" s="6" t="s">
        <v>311</v>
      </c>
      <c r="D241" s="6" t="s">
        <v>5</v>
      </c>
      <c r="E241" s="6"/>
      <c r="F241" s="90">
        <f>F242</f>
        <v>50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7" customFormat="1" ht="15.75" outlineLevel="5">
      <c r="A242" s="52" t="s">
        <v>96</v>
      </c>
      <c r="B242" s="53" t="s">
        <v>11</v>
      </c>
      <c r="C242" s="53" t="s">
        <v>311</v>
      </c>
      <c r="D242" s="53" t="s">
        <v>97</v>
      </c>
      <c r="E242" s="53"/>
      <c r="F242" s="91">
        <f>F243</f>
        <v>50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7" customFormat="1" ht="31.5" outlineLevel="5">
      <c r="A243" s="52" t="s">
        <v>100</v>
      </c>
      <c r="B243" s="53" t="s">
        <v>11</v>
      </c>
      <c r="C243" s="53" t="s">
        <v>311</v>
      </c>
      <c r="D243" s="53" t="s">
        <v>101</v>
      </c>
      <c r="E243" s="53"/>
      <c r="F243" s="91">
        <v>50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7" customFormat="1" ht="31.5" outlineLevel="5">
      <c r="A244" s="5" t="s">
        <v>160</v>
      </c>
      <c r="B244" s="6" t="s">
        <v>11</v>
      </c>
      <c r="C244" s="6" t="s">
        <v>312</v>
      </c>
      <c r="D244" s="6" t="s">
        <v>120</v>
      </c>
      <c r="E244" s="6"/>
      <c r="F244" s="90">
        <v>50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7" customFormat="1" ht="31.5" outlineLevel="5">
      <c r="A245" s="5" t="s">
        <v>214</v>
      </c>
      <c r="B245" s="6" t="s">
        <v>11</v>
      </c>
      <c r="C245" s="6" t="s">
        <v>400</v>
      </c>
      <c r="D245" s="6" t="s">
        <v>120</v>
      </c>
      <c r="E245" s="6"/>
      <c r="F245" s="90">
        <v>36.243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7" customFormat="1" ht="31.5" outlineLevel="5">
      <c r="A246" s="55" t="s">
        <v>121</v>
      </c>
      <c r="B246" s="19" t="s">
        <v>11</v>
      </c>
      <c r="C246" s="19" t="s">
        <v>307</v>
      </c>
      <c r="D246" s="19" t="s">
        <v>5</v>
      </c>
      <c r="E246" s="19"/>
      <c r="F246" s="20">
        <f>F247</f>
        <v>79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7" customFormat="1" ht="47.25" outlineLevel="5">
      <c r="A247" s="5" t="s">
        <v>161</v>
      </c>
      <c r="B247" s="6" t="s">
        <v>11</v>
      </c>
      <c r="C247" s="6" t="s">
        <v>313</v>
      </c>
      <c r="D247" s="6" t="s">
        <v>5</v>
      </c>
      <c r="E247" s="6"/>
      <c r="F247" s="7">
        <f>F248</f>
        <v>79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7" customFormat="1" ht="15.75" outlineLevel="5">
      <c r="A248" s="52" t="s">
        <v>96</v>
      </c>
      <c r="B248" s="53" t="s">
        <v>11</v>
      </c>
      <c r="C248" s="53" t="s">
        <v>313</v>
      </c>
      <c r="D248" s="53" t="s">
        <v>97</v>
      </c>
      <c r="E248" s="53"/>
      <c r="F248" s="54">
        <f>F249</f>
        <v>79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7" customFormat="1" ht="31.5" outlineLevel="5">
      <c r="A249" s="52" t="s">
        <v>100</v>
      </c>
      <c r="B249" s="53" t="s">
        <v>11</v>
      </c>
      <c r="C249" s="53" t="s">
        <v>313</v>
      </c>
      <c r="D249" s="53" t="s">
        <v>101</v>
      </c>
      <c r="E249" s="53"/>
      <c r="F249" s="54">
        <v>79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7" customFormat="1" ht="18.75" outlineLevel="6">
      <c r="A250" s="16" t="s">
        <v>64</v>
      </c>
      <c r="B250" s="33" t="s">
        <v>55</v>
      </c>
      <c r="C250" s="33" t="s">
        <v>271</v>
      </c>
      <c r="D250" s="33" t="s">
        <v>5</v>
      </c>
      <c r="E250" s="33"/>
      <c r="F250" s="96">
        <f>F266+F251+F257</f>
        <v>6945.7964999999995</v>
      </c>
      <c r="G250" s="18" t="e">
        <f>#REF!+G266</f>
        <v>#REF!</v>
      </c>
      <c r="H250" s="18" t="e">
        <f>#REF!+H266</f>
        <v>#REF!</v>
      </c>
      <c r="I250" s="18" t="e">
        <f>#REF!+I266</f>
        <v>#REF!</v>
      </c>
      <c r="J250" s="18" t="e">
        <f>#REF!+J266</f>
        <v>#REF!</v>
      </c>
      <c r="K250" s="18" t="e">
        <f>#REF!+K266</f>
        <v>#REF!</v>
      </c>
      <c r="L250" s="18" t="e">
        <f>#REF!+L266</f>
        <v>#REF!</v>
      </c>
      <c r="M250" s="18" t="e">
        <f>#REF!+M266</f>
        <v>#REF!</v>
      </c>
      <c r="N250" s="18" t="e">
        <f>#REF!+N266</f>
        <v>#REF!</v>
      </c>
      <c r="O250" s="18" t="e">
        <f>#REF!+O266</f>
        <v>#REF!</v>
      </c>
      <c r="P250" s="18" t="e">
        <f>#REF!+P266</f>
        <v>#REF!</v>
      </c>
      <c r="Q250" s="18" t="e">
        <f>#REF!+Q266</f>
        <v>#REF!</v>
      </c>
      <c r="R250" s="18" t="e">
        <f>#REF!+R266</f>
        <v>#REF!</v>
      </c>
      <c r="S250" s="18" t="e">
        <f>#REF!+S266</f>
        <v>#REF!</v>
      </c>
      <c r="T250" s="18" t="e">
        <f>#REF!+T266</f>
        <v>#REF!</v>
      </c>
      <c r="U250" s="18" t="e">
        <f>#REF!+U266</f>
        <v>#REF!</v>
      </c>
      <c r="V250" s="18" t="e">
        <f>#REF!+V266</f>
        <v>#REF!</v>
      </c>
    </row>
    <row r="251" spans="1:22" s="27" customFormat="1" ht="18.75" outlineLevel="6">
      <c r="A251" s="75" t="s">
        <v>227</v>
      </c>
      <c r="B251" s="9" t="s">
        <v>225</v>
      </c>
      <c r="C251" s="9" t="s">
        <v>271</v>
      </c>
      <c r="D251" s="9" t="s">
        <v>5</v>
      </c>
      <c r="E251" s="9"/>
      <c r="F251" s="87">
        <f>F252</f>
        <v>1643.11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31.5" outlineLevel="6">
      <c r="A252" s="22" t="s">
        <v>139</v>
      </c>
      <c r="B252" s="9" t="s">
        <v>225</v>
      </c>
      <c r="C252" s="9" t="s">
        <v>272</v>
      </c>
      <c r="D252" s="9" t="s">
        <v>5</v>
      </c>
      <c r="E252" s="9"/>
      <c r="F252" s="87">
        <f>F253</f>
        <v>1643.11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7" customFormat="1" ht="31.5" outlineLevel="6">
      <c r="A253" s="22" t="s">
        <v>141</v>
      </c>
      <c r="B253" s="9" t="s">
        <v>225</v>
      </c>
      <c r="C253" s="9" t="s">
        <v>273</v>
      </c>
      <c r="D253" s="9" t="s">
        <v>5</v>
      </c>
      <c r="E253" s="9"/>
      <c r="F253" s="87">
        <f>F254</f>
        <v>1643.11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7" customFormat="1" ht="18.75" outlineLevel="6">
      <c r="A254" s="94" t="s">
        <v>226</v>
      </c>
      <c r="B254" s="19" t="s">
        <v>225</v>
      </c>
      <c r="C254" s="19" t="s">
        <v>314</v>
      </c>
      <c r="D254" s="19" t="s">
        <v>5</v>
      </c>
      <c r="E254" s="19"/>
      <c r="F254" s="89">
        <f>F255</f>
        <v>1643.11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20.25" customHeight="1" outlineLevel="6">
      <c r="A255" s="5" t="s">
        <v>96</v>
      </c>
      <c r="B255" s="6" t="s">
        <v>225</v>
      </c>
      <c r="C255" s="6" t="s">
        <v>314</v>
      </c>
      <c r="D255" s="6" t="s">
        <v>97</v>
      </c>
      <c r="E255" s="6"/>
      <c r="F255" s="90">
        <f>F256</f>
        <v>1643.11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31.5" outlineLevel="6">
      <c r="A256" s="52" t="s">
        <v>100</v>
      </c>
      <c r="B256" s="53" t="s">
        <v>225</v>
      </c>
      <c r="C256" s="53" t="s">
        <v>314</v>
      </c>
      <c r="D256" s="53" t="s">
        <v>101</v>
      </c>
      <c r="E256" s="53"/>
      <c r="F256" s="91">
        <v>1643.11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18.75" outlineLevel="6">
      <c r="A257" s="75" t="s">
        <v>255</v>
      </c>
      <c r="B257" s="9" t="s">
        <v>256</v>
      </c>
      <c r="C257" s="9" t="s">
        <v>271</v>
      </c>
      <c r="D257" s="9" t="s">
        <v>5</v>
      </c>
      <c r="E257" s="53"/>
      <c r="F257" s="87">
        <f>F258</f>
        <v>5252.336499999999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18.75" outlineLevel="6">
      <c r="A258" s="14" t="s">
        <v>162</v>
      </c>
      <c r="B258" s="9" t="s">
        <v>256</v>
      </c>
      <c r="C258" s="9" t="s">
        <v>271</v>
      </c>
      <c r="D258" s="9" t="s">
        <v>5</v>
      </c>
      <c r="E258" s="53"/>
      <c r="F258" s="87">
        <f>F259</f>
        <v>5252.336499999999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31.5" outlineLevel="6">
      <c r="A259" s="55" t="s">
        <v>239</v>
      </c>
      <c r="B259" s="19" t="s">
        <v>256</v>
      </c>
      <c r="C259" s="19" t="s">
        <v>315</v>
      </c>
      <c r="D259" s="19" t="s">
        <v>5</v>
      </c>
      <c r="E259" s="19"/>
      <c r="F259" s="89">
        <f>F263+F260</f>
        <v>5252.336499999999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47.25" outlineLevel="6">
      <c r="A260" s="5" t="s">
        <v>222</v>
      </c>
      <c r="B260" s="6" t="s">
        <v>256</v>
      </c>
      <c r="C260" s="6" t="s">
        <v>316</v>
      </c>
      <c r="D260" s="6" t="s">
        <v>5</v>
      </c>
      <c r="E260" s="6"/>
      <c r="F260" s="90">
        <f>F261</f>
        <v>3852.3365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8.75" outlineLevel="6">
      <c r="A261" s="52" t="s">
        <v>96</v>
      </c>
      <c r="B261" s="53" t="s">
        <v>256</v>
      </c>
      <c r="C261" s="53" t="s">
        <v>316</v>
      </c>
      <c r="D261" s="53" t="s">
        <v>97</v>
      </c>
      <c r="E261" s="53"/>
      <c r="F261" s="91">
        <f>F262</f>
        <v>3852.3365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7" customFormat="1" ht="31.5" outlineLevel="6">
      <c r="A262" s="52" t="s">
        <v>100</v>
      </c>
      <c r="B262" s="53" t="s">
        <v>256</v>
      </c>
      <c r="C262" s="53" t="s">
        <v>316</v>
      </c>
      <c r="D262" s="53" t="s">
        <v>101</v>
      </c>
      <c r="E262" s="53"/>
      <c r="F262" s="91">
        <v>3852.3365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7" customFormat="1" ht="32.25" customHeight="1" outlineLevel="6">
      <c r="A263" s="5" t="s">
        <v>257</v>
      </c>
      <c r="B263" s="6" t="s">
        <v>256</v>
      </c>
      <c r="C263" s="6" t="s">
        <v>317</v>
      </c>
      <c r="D263" s="6" t="s">
        <v>5</v>
      </c>
      <c r="E263" s="6"/>
      <c r="F263" s="90">
        <f>F264</f>
        <v>1400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18.75" outlineLevel="6">
      <c r="A264" s="52" t="s">
        <v>96</v>
      </c>
      <c r="B264" s="53" t="s">
        <v>256</v>
      </c>
      <c r="C264" s="53" t="s">
        <v>317</v>
      </c>
      <c r="D264" s="53" t="s">
        <v>97</v>
      </c>
      <c r="E264" s="53"/>
      <c r="F264" s="91">
        <f>F265</f>
        <v>1400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31.5" outlineLevel="6">
      <c r="A265" s="52" t="s">
        <v>100</v>
      </c>
      <c r="B265" s="53" t="s">
        <v>256</v>
      </c>
      <c r="C265" s="53" t="s">
        <v>317</v>
      </c>
      <c r="D265" s="53" t="s">
        <v>101</v>
      </c>
      <c r="E265" s="53"/>
      <c r="F265" s="91">
        <v>1400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17.25" customHeight="1" outlineLevel="3">
      <c r="A266" s="8" t="s">
        <v>36</v>
      </c>
      <c r="B266" s="9" t="s">
        <v>12</v>
      </c>
      <c r="C266" s="9" t="s">
        <v>271</v>
      </c>
      <c r="D266" s="9" t="s">
        <v>5</v>
      </c>
      <c r="E266" s="9"/>
      <c r="F266" s="87">
        <f>F278+F267</f>
        <v>50.35</v>
      </c>
      <c r="G266" s="10" t="e">
        <f>#REF!+G278</f>
        <v>#REF!</v>
      </c>
      <c r="H266" s="10" t="e">
        <f>#REF!+H278</f>
        <v>#REF!</v>
      </c>
      <c r="I266" s="10" t="e">
        <f>#REF!+I278</f>
        <v>#REF!</v>
      </c>
      <c r="J266" s="10" t="e">
        <f>#REF!+J278</f>
        <v>#REF!</v>
      </c>
      <c r="K266" s="10" t="e">
        <f>#REF!+K278</f>
        <v>#REF!</v>
      </c>
      <c r="L266" s="10" t="e">
        <f>#REF!+L278</f>
        <v>#REF!</v>
      </c>
      <c r="M266" s="10" t="e">
        <f>#REF!+M278</f>
        <v>#REF!</v>
      </c>
      <c r="N266" s="10" t="e">
        <f>#REF!+N278</f>
        <v>#REF!</v>
      </c>
      <c r="O266" s="10" t="e">
        <f>#REF!+O278</f>
        <v>#REF!</v>
      </c>
      <c r="P266" s="10" t="e">
        <f>#REF!+P278</f>
        <v>#REF!</v>
      </c>
      <c r="Q266" s="10" t="e">
        <f>#REF!+Q278</f>
        <v>#REF!</v>
      </c>
      <c r="R266" s="10" t="e">
        <f>#REF!+R278</f>
        <v>#REF!</v>
      </c>
      <c r="S266" s="10" t="e">
        <f>#REF!+S278</f>
        <v>#REF!</v>
      </c>
      <c r="T266" s="10" t="e">
        <f>#REF!+T278</f>
        <v>#REF!</v>
      </c>
      <c r="U266" s="10" t="e">
        <f>#REF!+U278</f>
        <v>#REF!</v>
      </c>
      <c r="V266" s="10" t="e">
        <f>#REF!+V278</f>
        <v>#REF!</v>
      </c>
    </row>
    <row r="267" spans="1:22" s="27" customFormat="1" ht="17.25" customHeight="1" outlineLevel="3">
      <c r="A267" s="22" t="s">
        <v>139</v>
      </c>
      <c r="B267" s="9" t="s">
        <v>12</v>
      </c>
      <c r="C267" s="9" t="s">
        <v>272</v>
      </c>
      <c r="D267" s="9" t="s">
        <v>5</v>
      </c>
      <c r="E267" s="9"/>
      <c r="F267" s="10">
        <f>F268</f>
        <v>50.35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7" customFormat="1" ht="17.25" customHeight="1" outlineLevel="3">
      <c r="A268" s="22" t="s">
        <v>141</v>
      </c>
      <c r="B268" s="9" t="s">
        <v>12</v>
      </c>
      <c r="C268" s="9" t="s">
        <v>273</v>
      </c>
      <c r="D268" s="9" t="s">
        <v>5</v>
      </c>
      <c r="E268" s="9"/>
      <c r="F268" s="10">
        <f>F269+F275</f>
        <v>50.35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27" customFormat="1" ht="50.25" customHeight="1" outlineLevel="3">
      <c r="A269" s="69" t="s">
        <v>200</v>
      </c>
      <c r="B269" s="19" t="s">
        <v>12</v>
      </c>
      <c r="C269" s="19" t="s">
        <v>318</v>
      </c>
      <c r="D269" s="19" t="s">
        <v>5</v>
      </c>
      <c r="E269" s="19"/>
      <c r="F269" s="20">
        <f>F270+F273</f>
        <v>0.35000000000000003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27" customFormat="1" ht="18" customHeight="1" outlineLevel="3">
      <c r="A270" s="5" t="s">
        <v>95</v>
      </c>
      <c r="B270" s="6" t="s">
        <v>12</v>
      </c>
      <c r="C270" s="6" t="s">
        <v>318</v>
      </c>
      <c r="D270" s="6" t="s">
        <v>94</v>
      </c>
      <c r="E270" s="6"/>
      <c r="F270" s="7">
        <f>F271+F272</f>
        <v>0.30000000000000004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7" customFormat="1" ht="17.25" customHeight="1" outlineLevel="3">
      <c r="A271" s="52" t="s">
        <v>264</v>
      </c>
      <c r="B271" s="53" t="s">
        <v>12</v>
      </c>
      <c r="C271" s="53" t="s">
        <v>318</v>
      </c>
      <c r="D271" s="53" t="s">
        <v>92</v>
      </c>
      <c r="E271" s="53"/>
      <c r="F271" s="54">
        <v>0.23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7" customFormat="1" ht="50.25" customHeight="1" outlineLevel="3">
      <c r="A272" s="52" t="s">
        <v>265</v>
      </c>
      <c r="B272" s="53" t="s">
        <v>12</v>
      </c>
      <c r="C272" s="53" t="s">
        <v>318</v>
      </c>
      <c r="D272" s="53" t="s">
        <v>266</v>
      </c>
      <c r="E272" s="53"/>
      <c r="F272" s="54">
        <v>0.07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7.25" customHeight="1" outlineLevel="3">
      <c r="A273" s="5" t="s">
        <v>96</v>
      </c>
      <c r="B273" s="6" t="s">
        <v>12</v>
      </c>
      <c r="C273" s="6" t="s">
        <v>318</v>
      </c>
      <c r="D273" s="6" t="s">
        <v>97</v>
      </c>
      <c r="E273" s="6"/>
      <c r="F273" s="7">
        <f>F274</f>
        <v>0.05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7" customFormat="1" ht="17.25" customHeight="1" outlineLevel="3">
      <c r="A274" s="52" t="s">
        <v>100</v>
      </c>
      <c r="B274" s="53" t="s">
        <v>12</v>
      </c>
      <c r="C274" s="53" t="s">
        <v>318</v>
      </c>
      <c r="D274" s="53" t="s">
        <v>101</v>
      </c>
      <c r="E274" s="53"/>
      <c r="F274" s="54">
        <v>0.05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7" customFormat="1" ht="17.25" customHeight="1" outlineLevel="3">
      <c r="A275" s="55" t="s">
        <v>224</v>
      </c>
      <c r="B275" s="19" t="s">
        <v>12</v>
      </c>
      <c r="C275" s="19" t="s">
        <v>319</v>
      </c>
      <c r="D275" s="19" t="s">
        <v>5</v>
      </c>
      <c r="E275" s="19"/>
      <c r="F275" s="20">
        <f>F276</f>
        <v>50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7" customFormat="1" ht="17.25" customHeight="1" outlineLevel="3">
      <c r="A276" s="5" t="s">
        <v>96</v>
      </c>
      <c r="B276" s="6" t="s">
        <v>12</v>
      </c>
      <c r="C276" s="6" t="s">
        <v>319</v>
      </c>
      <c r="D276" s="6" t="s">
        <v>97</v>
      </c>
      <c r="E276" s="6"/>
      <c r="F276" s="7">
        <f>F277</f>
        <v>50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7" customFormat="1" ht="17.25" customHeight="1" outlineLevel="3">
      <c r="A277" s="52" t="s">
        <v>100</v>
      </c>
      <c r="B277" s="53" t="s">
        <v>12</v>
      </c>
      <c r="C277" s="53" t="s">
        <v>319</v>
      </c>
      <c r="D277" s="53" t="s">
        <v>101</v>
      </c>
      <c r="E277" s="53"/>
      <c r="F277" s="54">
        <v>50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7" customFormat="1" ht="15.75" outlineLevel="4">
      <c r="A278" s="14" t="s">
        <v>162</v>
      </c>
      <c r="B278" s="12" t="s">
        <v>12</v>
      </c>
      <c r="C278" s="12" t="s">
        <v>271</v>
      </c>
      <c r="D278" s="12" t="s">
        <v>5</v>
      </c>
      <c r="E278" s="12"/>
      <c r="F278" s="93">
        <f>F279</f>
        <v>0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 t="e">
        <f>#REF!</f>
        <v>#REF!</v>
      </c>
      <c r="N278" s="13" t="e">
        <f>#REF!</f>
        <v>#REF!</v>
      </c>
      <c r="O278" s="13" t="e">
        <f>#REF!</f>
        <v>#REF!</v>
      </c>
      <c r="P278" s="13" t="e">
        <f>#REF!</f>
        <v>#REF!</v>
      </c>
      <c r="Q278" s="13" t="e">
        <f>#REF!</f>
        <v>#REF!</v>
      </c>
      <c r="R278" s="13" t="e">
        <f>#REF!</f>
        <v>#REF!</v>
      </c>
      <c r="S278" s="13" t="e">
        <f>#REF!</f>
        <v>#REF!</v>
      </c>
      <c r="T278" s="13" t="e">
        <f>#REF!</f>
        <v>#REF!</v>
      </c>
      <c r="U278" s="13" t="e">
        <f>#REF!</f>
        <v>#REF!</v>
      </c>
      <c r="V278" s="13" t="e">
        <f>#REF!</f>
        <v>#REF!</v>
      </c>
    </row>
    <row r="279" spans="1:22" s="27" customFormat="1" ht="31.5" outlineLevel="5">
      <c r="A279" s="55" t="s">
        <v>239</v>
      </c>
      <c r="B279" s="19" t="s">
        <v>12</v>
      </c>
      <c r="C279" s="19" t="s">
        <v>315</v>
      </c>
      <c r="D279" s="19" t="s">
        <v>5</v>
      </c>
      <c r="E279" s="19"/>
      <c r="F279" s="89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47.25" outlineLevel="5">
      <c r="A280" s="5" t="s">
        <v>222</v>
      </c>
      <c r="B280" s="6" t="s">
        <v>12</v>
      </c>
      <c r="C280" s="6" t="s">
        <v>320</v>
      </c>
      <c r="D280" s="6" t="s">
        <v>5</v>
      </c>
      <c r="E280" s="6"/>
      <c r="F280" s="90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5">
      <c r="A281" s="52" t="s">
        <v>96</v>
      </c>
      <c r="B281" s="53" t="s">
        <v>12</v>
      </c>
      <c r="C281" s="53" t="s">
        <v>320</v>
      </c>
      <c r="D281" s="53" t="s">
        <v>97</v>
      </c>
      <c r="E281" s="53"/>
      <c r="F281" s="91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31.5" outlineLevel="5">
      <c r="A282" s="52" t="s">
        <v>100</v>
      </c>
      <c r="B282" s="53" t="s">
        <v>12</v>
      </c>
      <c r="C282" s="53" t="s">
        <v>320</v>
      </c>
      <c r="D282" s="53" t="s">
        <v>101</v>
      </c>
      <c r="E282" s="53"/>
      <c r="F282" s="91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18.75" outlineLevel="6">
      <c r="A283" s="16" t="s">
        <v>54</v>
      </c>
      <c r="B283" s="17" t="s">
        <v>53</v>
      </c>
      <c r="C283" s="17" t="s">
        <v>271</v>
      </c>
      <c r="D283" s="17" t="s">
        <v>5</v>
      </c>
      <c r="E283" s="17"/>
      <c r="F283" s="18">
        <f>F284+F304+F366+F371+F388</f>
        <v>442022.8302400001</v>
      </c>
      <c r="G283" s="18" t="e">
        <f aca="true" t="shared" si="31" ref="G283:V283">G289+G304+G371+G388</f>
        <v>#REF!</v>
      </c>
      <c r="H283" s="18" t="e">
        <f t="shared" si="31"/>
        <v>#REF!</v>
      </c>
      <c r="I283" s="18" t="e">
        <f t="shared" si="31"/>
        <v>#REF!</v>
      </c>
      <c r="J283" s="18" t="e">
        <f t="shared" si="31"/>
        <v>#REF!</v>
      </c>
      <c r="K283" s="18" t="e">
        <f t="shared" si="31"/>
        <v>#REF!</v>
      </c>
      <c r="L283" s="18" t="e">
        <f t="shared" si="31"/>
        <v>#REF!</v>
      </c>
      <c r="M283" s="18" t="e">
        <f t="shared" si="31"/>
        <v>#REF!</v>
      </c>
      <c r="N283" s="18" t="e">
        <f t="shared" si="31"/>
        <v>#REF!</v>
      </c>
      <c r="O283" s="18" t="e">
        <f t="shared" si="31"/>
        <v>#REF!</v>
      </c>
      <c r="P283" s="18" t="e">
        <f t="shared" si="31"/>
        <v>#REF!</v>
      </c>
      <c r="Q283" s="18" t="e">
        <f t="shared" si="31"/>
        <v>#REF!</v>
      </c>
      <c r="R283" s="18" t="e">
        <f t="shared" si="31"/>
        <v>#REF!</v>
      </c>
      <c r="S283" s="18" t="e">
        <f t="shared" si="31"/>
        <v>#REF!</v>
      </c>
      <c r="T283" s="18" t="e">
        <f t="shared" si="31"/>
        <v>#REF!</v>
      </c>
      <c r="U283" s="18" t="e">
        <f t="shared" si="31"/>
        <v>#REF!</v>
      </c>
      <c r="V283" s="18" t="e">
        <f t="shared" si="31"/>
        <v>#REF!</v>
      </c>
    </row>
    <row r="284" spans="1:22" s="27" customFormat="1" ht="18.75" outlineLevel="6">
      <c r="A284" s="16" t="s">
        <v>44</v>
      </c>
      <c r="B284" s="17" t="s">
        <v>20</v>
      </c>
      <c r="C284" s="17" t="s">
        <v>271</v>
      </c>
      <c r="D284" s="17" t="s">
        <v>5</v>
      </c>
      <c r="E284" s="17"/>
      <c r="F284" s="86">
        <f>F289+F285</f>
        <v>90390.21274999999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7" customFormat="1" ht="31.5" outlineLevel="6">
      <c r="A285" s="22" t="s">
        <v>139</v>
      </c>
      <c r="B285" s="9" t="s">
        <v>20</v>
      </c>
      <c r="C285" s="9" t="s">
        <v>272</v>
      </c>
      <c r="D285" s="9" t="s">
        <v>5</v>
      </c>
      <c r="E285" s="9"/>
      <c r="F285" s="87">
        <f>F286</f>
        <v>128.84675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7" customFormat="1" ht="31.5" outlineLevel="6">
      <c r="A286" s="22" t="s">
        <v>141</v>
      </c>
      <c r="B286" s="9" t="s">
        <v>20</v>
      </c>
      <c r="C286" s="9" t="s">
        <v>273</v>
      </c>
      <c r="D286" s="9" t="s">
        <v>5</v>
      </c>
      <c r="E286" s="9"/>
      <c r="F286" s="87">
        <f>F287</f>
        <v>128.84675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7" customFormat="1" ht="18.75" outlineLevel="6">
      <c r="A287" s="55" t="s">
        <v>145</v>
      </c>
      <c r="B287" s="19" t="s">
        <v>20</v>
      </c>
      <c r="C287" s="19" t="s">
        <v>278</v>
      </c>
      <c r="D287" s="19" t="s">
        <v>5</v>
      </c>
      <c r="E287" s="19"/>
      <c r="F287" s="89">
        <f>F288</f>
        <v>128.84675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7" customFormat="1" ht="18.75" outlineLevel="6">
      <c r="A288" s="5" t="s">
        <v>113</v>
      </c>
      <c r="B288" s="6" t="s">
        <v>20</v>
      </c>
      <c r="C288" s="6" t="s">
        <v>278</v>
      </c>
      <c r="D288" s="6" t="s">
        <v>85</v>
      </c>
      <c r="E288" s="6"/>
      <c r="F288" s="90">
        <v>128.84675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7" customFormat="1" ht="15.75" outlineLevel="6">
      <c r="A289" s="75" t="s">
        <v>240</v>
      </c>
      <c r="B289" s="9" t="s">
        <v>20</v>
      </c>
      <c r="C289" s="9" t="s">
        <v>321</v>
      </c>
      <c r="D289" s="9" t="s">
        <v>5</v>
      </c>
      <c r="E289" s="9"/>
      <c r="F289" s="87">
        <f>F290+F300</f>
        <v>90261.366</v>
      </c>
      <c r="G289" s="10">
        <f aca="true" t="shared" si="32" ref="G289:V289">G290</f>
        <v>0</v>
      </c>
      <c r="H289" s="10">
        <f t="shared" si="32"/>
        <v>0</v>
      </c>
      <c r="I289" s="10">
        <f t="shared" si="32"/>
        <v>0</v>
      </c>
      <c r="J289" s="10">
        <f t="shared" si="32"/>
        <v>0</v>
      </c>
      <c r="K289" s="10">
        <f t="shared" si="32"/>
        <v>0</v>
      </c>
      <c r="L289" s="10">
        <f t="shared" si="32"/>
        <v>0</v>
      </c>
      <c r="M289" s="10">
        <f t="shared" si="32"/>
        <v>0</v>
      </c>
      <c r="N289" s="10">
        <f t="shared" si="32"/>
        <v>0</v>
      </c>
      <c r="O289" s="10">
        <f t="shared" si="32"/>
        <v>0</v>
      </c>
      <c r="P289" s="10">
        <f t="shared" si="32"/>
        <v>0</v>
      </c>
      <c r="Q289" s="10">
        <f t="shared" si="32"/>
        <v>0</v>
      </c>
      <c r="R289" s="10">
        <f t="shared" si="32"/>
        <v>0</v>
      </c>
      <c r="S289" s="10">
        <f t="shared" si="32"/>
        <v>0</v>
      </c>
      <c r="T289" s="10">
        <f t="shared" si="32"/>
        <v>0</v>
      </c>
      <c r="U289" s="10">
        <f t="shared" si="32"/>
        <v>0</v>
      </c>
      <c r="V289" s="10">
        <f t="shared" si="32"/>
        <v>0</v>
      </c>
    </row>
    <row r="290" spans="1:22" s="27" customFormat="1" ht="19.5" customHeight="1" outlineLevel="6">
      <c r="A290" s="75" t="s">
        <v>163</v>
      </c>
      <c r="B290" s="12" t="s">
        <v>20</v>
      </c>
      <c r="C290" s="12" t="s">
        <v>322</v>
      </c>
      <c r="D290" s="12" t="s">
        <v>5</v>
      </c>
      <c r="E290" s="12"/>
      <c r="F290" s="93">
        <f>F291+F294+F297</f>
        <v>90200.91399999999</v>
      </c>
      <c r="G290" s="13">
        <f aca="true" t="shared" si="33" ref="G290:V290">G291</f>
        <v>0</v>
      </c>
      <c r="H290" s="13">
        <f t="shared" si="33"/>
        <v>0</v>
      </c>
      <c r="I290" s="13">
        <f t="shared" si="33"/>
        <v>0</v>
      </c>
      <c r="J290" s="13">
        <f t="shared" si="33"/>
        <v>0</v>
      </c>
      <c r="K290" s="13">
        <f t="shared" si="33"/>
        <v>0</v>
      </c>
      <c r="L290" s="13">
        <f t="shared" si="33"/>
        <v>0</v>
      </c>
      <c r="M290" s="13">
        <f t="shared" si="33"/>
        <v>0</v>
      </c>
      <c r="N290" s="13">
        <f t="shared" si="33"/>
        <v>0</v>
      </c>
      <c r="O290" s="13">
        <f t="shared" si="33"/>
        <v>0</v>
      </c>
      <c r="P290" s="13">
        <f t="shared" si="33"/>
        <v>0</v>
      </c>
      <c r="Q290" s="13">
        <f t="shared" si="33"/>
        <v>0</v>
      </c>
      <c r="R290" s="13">
        <f t="shared" si="33"/>
        <v>0</v>
      </c>
      <c r="S290" s="13">
        <f t="shared" si="33"/>
        <v>0</v>
      </c>
      <c r="T290" s="13">
        <f t="shared" si="33"/>
        <v>0</v>
      </c>
      <c r="U290" s="13">
        <f t="shared" si="33"/>
        <v>0</v>
      </c>
      <c r="V290" s="13">
        <f t="shared" si="33"/>
        <v>0</v>
      </c>
    </row>
    <row r="291" spans="1:22" s="27" customFormat="1" ht="31.5" outlineLevel="6">
      <c r="A291" s="55" t="s">
        <v>164</v>
      </c>
      <c r="B291" s="19" t="s">
        <v>20</v>
      </c>
      <c r="C291" s="19" t="s">
        <v>323</v>
      </c>
      <c r="D291" s="19" t="s">
        <v>5</v>
      </c>
      <c r="E291" s="19"/>
      <c r="F291" s="89">
        <f>F292</f>
        <v>29148.7125</v>
      </c>
      <c r="G291" s="7">
        <f aca="true" t="shared" si="34" ref="G291:V291">G293</f>
        <v>0</v>
      </c>
      <c r="H291" s="7">
        <f t="shared" si="34"/>
        <v>0</v>
      </c>
      <c r="I291" s="7">
        <f t="shared" si="34"/>
        <v>0</v>
      </c>
      <c r="J291" s="7">
        <f t="shared" si="34"/>
        <v>0</v>
      </c>
      <c r="K291" s="7">
        <f t="shared" si="34"/>
        <v>0</v>
      </c>
      <c r="L291" s="7">
        <f t="shared" si="34"/>
        <v>0</v>
      </c>
      <c r="M291" s="7">
        <f t="shared" si="34"/>
        <v>0</v>
      </c>
      <c r="N291" s="7">
        <f t="shared" si="34"/>
        <v>0</v>
      </c>
      <c r="O291" s="7">
        <f t="shared" si="34"/>
        <v>0</v>
      </c>
      <c r="P291" s="7">
        <f t="shared" si="34"/>
        <v>0</v>
      </c>
      <c r="Q291" s="7">
        <f t="shared" si="34"/>
        <v>0</v>
      </c>
      <c r="R291" s="7">
        <f t="shared" si="34"/>
        <v>0</v>
      </c>
      <c r="S291" s="7">
        <f t="shared" si="34"/>
        <v>0</v>
      </c>
      <c r="T291" s="7">
        <f t="shared" si="34"/>
        <v>0</v>
      </c>
      <c r="U291" s="7">
        <f t="shared" si="34"/>
        <v>0</v>
      </c>
      <c r="V291" s="7">
        <f t="shared" si="34"/>
        <v>0</v>
      </c>
    </row>
    <row r="292" spans="1:22" s="27" customFormat="1" ht="15.75" outlineLevel="6">
      <c r="A292" s="5" t="s">
        <v>124</v>
      </c>
      <c r="B292" s="6" t="s">
        <v>20</v>
      </c>
      <c r="C292" s="6" t="s">
        <v>323</v>
      </c>
      <c r="D292" s="6" t="s">
        <v>125</v>
      </c>
      <c r="E292" s="6"/>
      <c r="F292" s="90">
        <f>F293</f>
        <v>29148.7125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47.25" outlineLevel="6">
      <c r="A293" s="61" t="s">
        <v>210</v>
      </c>
      <c r="B293" s="53" t="s">
        <v>20</v>
      </c>
      <c r="C293" s="53" t="s">
        <v>323</v>
      </c>
      <c r="D293" s="53" t="s">
        <v>85</v>
      </c>
      <c r="E293" s="53"/>
      <c r="F293" s="91">
        <v>29148.7125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63" outlineLevel="6">
      <c r="A294" s="69" t="s">
        <v>166</v>
      </c>
      <c r="B294" s="19" t="s">
        <v>20</v>
      </c>
      <c r="C294" s="19" t="s">
        <v>324</v>
      </c>
      <c r="D294" s="19" t="s">
        <v>5</v>
      </c>
      <c r="E294" s="19"/>
      <c r="F294" s="89">
        <f>F295</f>
        <v>59442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5" t="s">
        <v>124</v>
      </c>
      <c r="B295" s="6" t="s">
        <v>20</v>
      </c>
      <c r="C295" s="6" t="s">
        <v>324</v>
      </c>
      <c r="D295" s="6" t="s">
        <v>125</v>
      </c>
      <c r="E295" s="6"/>
      <c r="F295" s="90">
        <f>F296</f>
        <v>59442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47.25" outlineLevel="6">
      <c r="A296" s="61" t="s">
        <v>210</v>
      </c>
      <c r="B296" s="53" t="s">
        <v>20</v>
      </c>
      <c r="C296" s="53" t="s">
        <v>324</v>
      </c>
      <c r="D296" s="53" t="s">
        <v>85</v>
      </c>
      <c r="E296" s="53"/>
      <c r="F296" s="91">
        <v>59442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31.5" outlineLevel="6">
      <c r="A297" s="76" t="s">
        <v>168</v>
      </c>
      <c r="B297" s="19" t="s">
        <v>20</v>
      </c>
      <c r="C297" s="19" t="s">
        <v>325</v>
      </c>
      <c r="D297" s="19" t="s">
        <v>5</v>
      </c>
      <c r="E297" s="19"/>
      <c r="F297" s="89">
        <f>F298</f>
        <v>1610.2015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5" t="s">
        <v>124</v>
      </c>
      <c r="B298" s="6" t="s">
        <v>20</v>
      </c>
      <c r="C298" s="6" t="s">
        <v>325</v>
      </c>
      <c r="D298" s="6" t="s">
        <v>125</v>
      </c>
      <c r="E298" s="6"/>
      <c r="F298" s="90">
        <f>F299</f>
        <v>1610.2015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64" t="s">
        <v>86</v>
      </c>
      <c r="B299" s="53" t="s">
        <v>20</v>
      </c>
      <c r="C299" s="53" t="s">
        <v>325</v>
      </c>
      <c r="D299" s="53" t="s">
        <v>87</v>
      </c>
      <c r="E299" s="53"/>
      <c r="F299" s="91">
        <v>1610.2015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31.5" outlineLevel="6">
      <c r="A300" s="77" t="s">
        <v>241</v>
      </c>
      <c r="B300" s="9" t="s">
        <v>20</v>
      </c>
      <c r="C300" s="9" t="s">
        <v>326</v>
      </c>
      <c r="D300" s="9" t="s">
        <v>5</v>
      </c>
      <c r="E300" s="9"/>
      <c r="F300" s="87">
        <f>F301</f>
        <v>60.452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31.5" outlineLevel="6">
      <c r="A301" s="76" t="s">
        <v>165</v>
      </c>
      <c r="B301" s="19" t="s">
        <v>20</v>
      </c>
      <c r="C301" s="19" t="s">
        <v>327</v>
      </c>
      <c r="D301" s="19" t="s">
        <v>5</v>
      </c>
      <c r="E301" s="19"/>
      <c r="F301" s="89">
        <f>F302</f>
        <v>60.452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15.75" outlineLevel="6">
      <c r="A302" s="5" t="s">
        <v>124</v>
      </c>
      <c r="B302" s="6" t="s">
        <v>20</v>
      </c>
      <c r="C302" s="6" t="s">
        <v>327</v>
      </c>
      <c r="D302" s="6" t="s">
        <v>125</v>
      </c>
      <c r="E302" s="6"/>
      <c r="F302" s="90">
        <f>F303</f>
        <v>60.452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64" t="s">
        <v>86</v>
      </c>
      <c r="B303" s="53" t="s">
        <v>20</v>
      </c>
      <c r="C303" s="53" t="s">
        <v>327</v>
      </c>
      <c r="D303" s="53" t="s">
        <v>87</v>
      </c>
      <c r="E303" s="53"/>
      <c r="F303" s="91">
        <v>60.452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78" t="s">
        <v>43</v>
      </c>
      <c r="B304" s="33" t="s">
        <v>21</v>
      </c>
      <c r="C304" s="33" t="s">
        <v>271</v>
      </c>
      <c r="D304" s="33" t="s">
        <v>5</v>
      </c>
      <c r="E304" s="33"/>
      <c r="F304" s="96">
        <f>F309+F361+F305</f>
        <v>333167.09885000007</v>
      </c>
      <c r="G304" s="10" t="e">
        <f>G310+#REF!+G361+#REF!+#REF!+#REF!+#REF!</f>
        <v>#REF!</v>
      </c>
      <c r="H304" s="10" t="e">
        <f>H310+#REF!+H361+#REF!+#REF!+#REF!+#REF!</f>
        <v>#REF!</v>
      </c>
      <c r="I304" s="10" t="e">
        <f>I310+#REF!+I361+#REF!+#REF!+#REF!+#REF!</f>
        <v>#REF!</v>
      </c>
      <c r="J304" s="10" t="e">
        <f>J310+#REF!+J361+#REF!+#REF!+#REF!+#REF!</f>
        <v>#REF!</v>
      </c>
      <c r="K304" s="10" t="e">
        <f>K310+#REF!+K361+#REF!+#REF!+#REF!+#REF!</f>
        <v>#REF!</v>
      </c>
      <c r="L304" s="10" t="e">
        <f>L310+#REF!+L361+#REF!+#REF!+#REF!+#REF!</f>
        <v>#REF!</v>
      </c>
      <c r="M304" s="10" t="e">
        <f>M310+#REF!+M361+#REF!+#REF!+#REF!+#REF!</f>
        <v>#REF!</v>
      </c>
      <c r="N304" s="10" t="e">
        <f>N310+#REF!+N361+#REF!+#REF!+#REF!+#REF!</f>
        <v>#REF!</v>
      </c>
      <c r="O304" s="10" t="e">
        <f>O310+#REF!+O361+#REF!+#REF!+#REF!+#REF!</f>
        <v>#REF!</v>
      </c>
      <c r="P304" s="10" t="e">
        <f>P310+#REF!+P361+#REF!+#REF!+#REF!+#REF!</f>
        <v>#REF!</v>
      </c>
      <c r="Q304" s="10" t="e">
        <f>Q310+#REF!+Q361+#REF!+#REF!+#REF!+#REF!</f>
        <v>#REF!</v>
      </c>
      <c r="R304" s="10" t="e">
        <f>R310+#REF!+R361+#REF!+#REF!+#REF!+#REF!</f>
        <v>#REF!</v>
      </c>
      <c r="S304" s="10" t="e">
        <f>S310+#REF!+S361+#REF!+#REF!+#REF!+#REF!</f>
        <v>#REF!</v>
      </c>
      <c r="T304" s="10" t="e">
        <f>T310+#REF!+T361+#REF!+#REF!+#REF!+#REF!</f>
        <v>#REF!</v>
      </c>
      <c r="U304" s="10" t="e">
        <f>U310+#REF!+U361+#REF!+#REF!+#REF!+#REF!</f>
        <v>#REF!</v>
      </c>
      <c r="V304" s="10" t="e">
        <f>V310+#REF!+V361+#REF!+#REF!+#REF!+#REF!</f>
        <v>#REF!</v>
      </c>
    </row>
    <row r="305" spans="1:22" s="27" customFormat="1" ht="31.5" outlineLevel="6">
      <c r="A305" s="22" t="s">
        <v>139</v>
      </c>
      <c r="B305" s="9" t="s">
        <v>21</v>
      </c>
      <c r="C305" s="9" t="s">
        <v>272</v>
      </c>
      <c r="D305" s="9" t="s">
        <v>5</v>
      </c>
      <c r="E305" s="9"/>
      <c r="F305" s="87">
        <f>F306</f>
        <v>508.987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27" customFormat="1" ht="31.5" outlineLevel="6">
      <c r="A306" s="22" t="s">
        <v>141</v>
      </c>
      <c r="B306" s="9" t="s">
        <v>21</v>
      </c>
      <c r="C306" s="9" t="s">
        <v>273</v>
      </c>
      <c r="D306" s="9" t="s">
        <v>5</v>
      </c>
      <c r="E306" s="9"/>
      <c r="F306" s="87">
        <f>F307</f>
        <v>508.987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s="27" customFormat="1" ht="15.75" outlineLevel="6">
      <c r="A307" s="55" t="s">
        <v>145</v>
      </c>
      <c r="B307" s="19" t="s">
        <v>21</v>
      </c>
      <c r="C307" s="19" t="s">
        <v>328</v>
      </c>
      <c r="D307" s="19" t="s">
        <v>5</v>
      </c>
      <c r="E307" s="19"/>
      <c r="F307" s="89">
        <f>F308</f>
        <v>508.987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s="27" customFormat="1" ht="15.75" outlineLevel="6">
      <c r="A308" s="5" t="s">
        <v>113</v>
      </c>
      <c r="B308" s="6" t="s">
        <v>21</v>
      </c>
      <c r="C308" s="6" t="s">
        <v>328</v>
      </c>
      <c r="D308" s="6" t="s">
        <v>85</v>
      </c>
      <c r="E308" s="6"/>
      <c r="F308" s="90">
        <v>508.987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s="27" customFormat="1" ht="15.75" outlineLevel="6">
      <c r="A309" s="75" t="s">
        <v>240</v>
      </c>
      <c r="B309" s="9" t="s">
        <v>21</v>
      </c>
      <c r="C309" s="9" t="s">
        <v>321</v>
      </c>
      <c r="D309" s="9" t="s">
        <v>5</v>
      </c>
      <c r="E309" s="9"/>
      <c r="F309" s="87">
        <f>F310+F349+F354</f>
        <v>322424.85885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s="27" customFormat="1" ht="15.75" outlineLevel="6">
      <c r="A310" s="23" t="s">
        <v>167</v>
      </c>
      <c r="B310" s="12" t="s">
        <v>21</v>
      </c>
      <c r="C310" s="12" t="s">
        <v>329</v>
      </c>
      <c r="D310" s="12" t="s">
        <v>5</v>
      </c>
      <c r="E310" s="12"/>
      <c r="F310" s="97">
        <f>F311+F321+F330+F335+F324+F344+F327</f>
        <v>304362.8605</v>
      </c>
      <c r="G310" s="13">
        <f aca="true" t="shared" si="35" ref="G310:V311">G311</f>
        <v>0</v>
      </c>
      <c r="H310" s="13">
        <f t="shared" si="35"/>
        <v>0</v>
      </c>
      <c r="I310" s="13">
        <f t="shared" si="35"/>
        <v>0</v>
      </c>
      <c r="J310" s="13">
        <f t="shared" si="35"/>
        <v>0</v>
      </c>
      <c r="K310" s="13">
        <f t="shared" si="35"/>
        <v>0</v>
      </c>
      <c r="L310" s="13">
        <f t="shared" si="35"/>
        <v>0</v>
      </c>
      <c r="M310" s="13">
        <f t="shared" si="35"/>
        <v>0</v>
      </c>
      <c r="N310" s="13">
        <f t="shared" si="35"/>
        <v>0</v>
      </c>
      <c r="O310" s="13">
        <f t="shared" si="35"/>
        <v>0</v>
      </c>
      <c r="P310" s="13">
        <f t="shared" si="35"/>
        <v>0</v>
      </c>
      <c r="Q310" s="13">
        <f t="shared" si="35"/>
        <v>0</v>
      </c>
      <c r="R310" s="13">
        <f t="shared" si="35"/>
        <v>0</v>
      </c>
      <c r="S310" s="13">
        <f t="shared" si="35"/>
        <v>0</v>
      </c>
      <c r="T310" s="13">
        <f t="shared" si="35"/>
        <v>0</v>
      </c>
      <c r="U310" s="13">
        <f t="shared" si="35"/>
        <v>0</v>
      </c>
      <c r="V310" s="13">
        <f t="shared" si="35"/>
        <v>0</v>
      </c>
    </row>
    <row r="311" spans="1:22" s="27" customFormat="1" ht="31.5" outlineLevel="6">
      <c r="A311" s="55" t="s">
        <v>146</v>
      </c>
      <c r="B311" s="19" t="s">
        <v>21</v>
      </c>
      <c r="C311" s="19" t="s">
        <v>330</v>
      </c>
      <c r="D311" s="19" t="s">
        <v>5</v>
      </c>
      <c r="E311" s="19"/>
      <c r="F311" s="98">
        <f>F312+F315+F318</f>
        <v>0</v>
      </c>
      <c r="G311" s="7">
        <f t="shared" si="35"/>
        <v>0</v>
      </c>
      <c r="H311" s="7">
        <f t="shared" si="35"/>
        <v>0</v>
      </c>
      <c r="I311" s="7">
        <f t="shared" si="35"/>
        <v>0</v>
      </c>
      <c r="J311" s="7">
        <f t="shared" si="35"/>
        <v>0</v>
      </c>
      <c r="K311" s="7">
        <f t="shared" si="35"/>
        <v>0</v>
      </c>
      <c r="L311" s="7">
        <f t="shared" si="35"/>
        <v>0</v>
      </c>
      <c r="M311" s="7">
        <f t="shared" si="35"/>
        <v>0</v>
      </c>
      <c r="N311" s="7">
        <f t="shared" si="35"/>
        <v>0</v>
      </c>
      <c r="O311" s="7">
        <f t="shared" si="35"/>
        <v>0</v>
      </c>
      <c r="P311" s="7">
        <f t="shared" si="35"/>
        <v>0</v>
      </c>
      <c r="Q311" s="7">
        <f t="shared" si="35"/>
        <v>0</v>
      </c>
      <c r="R311" s="7">
        <f t="shared" si="35"/>
        <v>0</v>
      </c>
      <c r="S311" s="7">
        <f t="shared" si="35"/>
        <v>0</v>
      </c>
      <c r="T311" s="7">
        <f t="shared" si="35"/>
        <v>0</v>
      </c>
      <c r="U311" s="7">
        <f t="shared" si="35"/>
        <v>0</v>
      </c>
      <c r="V311" s="7">
        <f t="shared" si="35"/>
        <v>0</v>
      </c>
    </row>
    <row r="312" spans="1:22" s="27" customFormat="1" ht="15.75" outlineLevel="6">
      <c r="A312" s="5" t="s">
        <v>114</v>
      </c>
      <c r="B312" s="6" t="s">
        <v>21</v>
      </c>
      <c r="C312" s="6" t="s">
        <v>330</v>
      </c>
      <c r="D312" s="6" t="s">
        <v>115</v>
      </c>
      <c r="E312" s="6"/>
      <c r="F312" s="99">
        <f>F313+F314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52" t="s">
        <v>263</v>
      </c>
      <c r="B313" s="53" t="s">
        <v>21</v>
      </c>
      <c r="C313" s="53" t="s">
        <v>330</v>
      </c>
      <c r="D313" s="53" t="s">
        <v>116</v>
      </c>
      <c r="E313" s="53"/>
      <c r="F313" s="100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47.25" outlineLevel="6">
      <c r="A314" s="52" t="s">
        <v>267</v>
      </c>
      <c r="B314" s="53" t="s">
        <v>21</v>
      </c>
      <c r="C314" s="53" t="s">
        <v>330</v>
      </c>
      <c r="D314" s="53" t="s">
        <v>268</v>
      </c>
      <c r="E314" s="53"/>
      <c r="F314" s="10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5" t="s">
        <v>96</v>
      </c>
      <c r="B315" s="6" t="s">
        <v>21</v>
      </c>
      <c r="C315" s="6" t="s">
        <v>330</v>
      </c>
      <c r="D315" s="6" t="s">
        <v>97</v>
      </c>
      <c r="E315" s="6"/>
      <c r="F315" s="99">
        <f>F316+F317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52" t="s">
        <v>98</v>
      </c>
      <c r="B316" s="53" t="s">
        <v>21</v>
      </c>
      <c r="C316" s="53" t="s">
        <v>330</v>
      </c>
      <c r="D316" s="53" t="s">
        <v>99</v>
      </c>
      <c r="E316" s="53"/>
      <c r="F316" s="100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31.5" outlineLevel="6">
      <c r="A317" s="52" t="s">
        <v>100</v>
      </c>
      <c r="B317" s="53" t="s">
        <v>21</v>
      </c>
      <c r="C317" s="53" t="s">
        <v>330</v>
      </c>
      <c r="D317" s="53" t="s">
        <v>101</v>
      </c>
      <c r="E317" s="53"/>
      <c r="F317" s="100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15.75" outlineLevel="6">
      <c r="A318" s="5" t="s">
        <v>102</v>
      </c>
      <c r="B318" s="6" t="s">
        <v>21</v>
      </c>
      <c r="C318" s="6" t="s">
        <v>330</v>
      </c>
      <c r="D318" s="6" t="s">
        <v>103</v>
      </c>
      <c r="E318" s="6"/>
      <c r="F318" s="99">
        <f>F319+F320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2" t="s">
        <v>104</v>
      </c>
      <c r="B319" s="53" t="s">
        <v>21</v>
      </c>
      <c r="C319" s="53" t="s">
        <v>330</v>
      </c>
      <c r="D319" s="53" t="s">
        <v>106</v>
      </c>
      <c r="E319" s="53"/>
      <c r="F319" s="100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15.75" outlineLevel="6">
      <c r="A320" s="52" t="s">
        <v>105</v>
      </c>
      <c r="B320" s="53" t="s">
        <v>21</v>
      </c>
      <c r="C320" s="53" t="s">
        <v>330</v>
      </c>
      <c r="D320" s="53" t="s">
        <v>107</v>
      </c>
      <c r="E320" s="53"/>
      <c r="F320" s="10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31.5" outlineLevel="6">
      <c r="A321" s="55" t="s">
        <v>164</v>
      </c>
      <c r="B321" s="19" t="s">
        <v>21</v>
      </c>
      <c r="C321" s="19" t="s">
        <v>331</v>
      </c>
      <c r="D321" s="19" t="s">
        <v>5</v>
      </c>
      <c r="E321" s="19"/>
      <c r="F321" s="98">
        <f>F322</f>
        <v>56542.9396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124</v>
      </c>
      <c r="B322" s="6" t="s">
        <v>21</v>
      </c>
      <c r="C322" s="6" t="s">
        <v>331</v>
      </c>
      <c r="D322" s="6" t="s">
        <v>125</v>
      </c>
      <c r="E322" s="6"/>
      <c r="F322" s="99">
        <f>F323</f>
        <v>56542.9396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47.25" outlineLevel="6">
      <c r="A323" s="61" t="s">
        <v>210</v>
      </c>
      <c r="B323" s="53" t="s">
        <v>21</v>
      </c>
      <c r="C323" s="53" t="s">
        <v>331</v>
      </c>
      <c r="D323" s="53" t="s">
        <v>85</v>
      </c>
      <c r="E323" s="53"/>
      <c r="F323" s="100">
        <v>56542.9396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31.5" outlineLevel="6">
      <c r="A324" s="76" t="s">
        <v>207</v>
      </c>
      <c r="B324" s="19" t="s">
        <v>21</v>
      </c>
      <c r="C324" s="19" t="s">
        <v>381</v>
      </c>
      <c r="D324" s="19" t="s">
        <v>5</v>
      </c>
      <c r="E324" s="19"/>
      <c r="F324" s="98">
        <f>F325</f>
        <v>4839.9209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124</v>
      </c>
      <c r="B325" s="6" t="s">
        <v>21</v>
      </c>
      <c r="C325" s="6" t="s">
        <v>381</v>
      </c>
      <c r="D325" s="6" t="s">
        <v>125</v>
      </c>
      <c r="E325" s="6"/>
      <c r="F325" s="99">
        <f>F326</f>
        <v>4839.9209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15.75" outlineLevel="6">
      <c r="A326" s="64" t="s">
        <v>86</v>
      </c>
      <c r="B326" s="53" t="s">
        <v>21</v>
      </c>
      <c r="C326" s="53" t="s">
        <v>381</v>
      </c>
      <c r="D326" s="53" t="s">
        <v>87</v>
      </c>
      <c r="E326" s="53"/>
      <c r="F326" s="100">
        <v>4839.9209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76" t="s">
        <v>261</v>
      </c>
      <c r="B327" s="19" t="s">
        <v>21</v>
      </c>
      <c r="C327" s="19" t="s">
        <v>332</v>
      </c>
      <c r="D327" s="19" t="s">
        <v>5</v>
      </c>
      <c r="E327" s="19"/>
      <c r="F327" s="98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332</v>
      </c>
      <c r="D328" s="6" t="s">
        <v>125</v>
      </c>
      <c r="E328" s="6"/>
      <c r="F328" s="99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64" t="s">
        <v>86</v>
      </c>
      <c r="B329" s="53" t="s">
        <v>21</v>
      </c>
      <c r="C329" s="53" t="s">
        <v>332</v>
      </c>
      <c r="D329" s="53" t="s">
        <v>87</v>
      </c>
      <c r="E329" s="53"/>
      <c r="F329" s="100"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62" t="s">
        <v>169</v>
      </c>
      <c r="B330" s="19" t="s">
        <v>21</v>
      </c>
      <c r="C330" s="19" t="s">
        <v>333</v>
      </c>
      <c r="D330" s="19" t="s">
        <v>5</v>
      </c>
      <c r="E330" s="19"/>
      <c r="F330" s="98">
        <f>F331+F333</f>
        <v>5835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333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333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333</v>
      </c>
      <c r="D333" s="6" t="s">
        <v>125</v>
      </c>
      <c r="E333" s="6"/>
      <c r="F333" s="99">
        <f>F334</f>
        <v>5835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333</v>
      </c>
      <c r="D334" s="53" t="s">
        <v>85</v>
      </c>
      <c r="E334" s="53"/>
      <c r="F334" s="100">
        <v>5835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51" customHeight="1" outlineLevel="6">
      <c r="A335" s="63" t="s">
        <v>170</v>
      </c>
      <c r="B335" s="67" t="s">
        <v>21</v>
      </c>
      <c r="C335" s="67" t="s">
        <v>334</v>
      </c>
      <c r="D335" s="67" t="s">
        <v>5</v>
      </c>
      <c r="E335" s="67"/>
      <c r="F335" s="101">
        <f>F336+F339+F342</f>
        <v>237145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5" t="s">
        <v>114</v>
      </c>
      <c r="B336" s="6" t="s">
        <v>21</v>
      </c>
      <c r="C336" s="6" t="s">
        <v>334</v>
      </c>
      <c r="D336" s="6" t="s">
        <v>115</v>
      </c>
      <c r="E336" s="6"/>
      <c r="F336" s="99">
        <f>F337+F338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2" t="s">
        <v>263</v>
      </c>
      <c r="B337" s="53" t="s">
        <v>21</v>
      </c>
      <c r="C337" s="53" t="s">
        <v>334</v>
      </c>
      <c r="D337" s="53" t="s">
        <v>116</v>
      </c>
      <c r="E337" s="53"/>
      <c r="F337" s="10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52" t="s">
        <v>267</v>
      </c>
      <c r="B338" s="53" t="s">
        <v>21</v>
      </c>
      <c r="C338" s="53" t="s">
        <v>334</v>
      </c>
      <c r="D338" s="53" t="s">
        <v>268</v>
      </c>
      <c r="E338" s="53"/>
      <c r="F338" s="100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96</v>
      </c>
      <c r="B339" s="6" t="s">
        <v>21</v>
      </c>
      <c r="C339" s="6" t="s">
        <v>334</v>
      </c>
      <c r="D339" s="6" t="s">
        <v>97</v>
      </c>
      <c r="E339" s="6"/>
      <c r="F339" s="99">
        <f>F341+F340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1.5" outlineLevel="6">
      <c r="A340" s="52" t="s">
        <v>98</v>
      </c>
      <c r="B340" s="53" t="s">
        <v>21</v>
      </c>
      <c r="C340" s="53" t="s">
        <v>334</v>
      </c>
      <c r="D340" s="53" t="s">
        <v>99</v>
      </c>
      <c r="E340" s="53"/>
      <c r="F340" s="100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52" t="s">
        <v>100</v>
      </c>
      <c r="B341" s="53" t="s">
        <v>21</v>
      </c>
      <c r="C341" s="53" t="s">
        <v>334</v>
      </c>
      <c r="D341" s="53" t="s">
        <v>101</v>
      </c>
      <c r="E341" s="53"/>
      <c r="F341" s="100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124</v>
      </c>
      <c r="B342" s="6" t="s">
        <v>21</v>
      </c>
      <c r="C342" s="6" t="s">
        <v>334</v>
      </c>
      <c r="D342" s="6" t="s">
        <v>125</v>
      </c>
      <c r="E342" s="6"/>
      <c r="F342" s="99">
        <f>F343</f>
        <v>237145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47.25" outlineLevel="6">
      <c r="A343" s="61" t="s">
        <v>210</v>
      </c>
      <c r="B343" s="53" t="s">
        <v>21</v>
      </c>
      <c r="C343" s="53" t="s">
        <v>334</v>
      </c>
      <c r="D343" s="53" t="s">
        <v>85</v>
      </c>
      <c r="E343" s="53"/>
      <c r="F343" s="100">
        <v>237145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47.25" outlineLevel="6">
      <c r="A344" s="69" t="s">
        <v>215</v>
      </c>
      <c r="B344" s="19" t="s">
        <v>21</v>
      </c>
      <c r="C344" s="19" t="s">
        <v>335</v>
      </c>
      <c r="D344" s="19" t="s">
        <v>5</v>
      </c>
      <c r="E344" s="19"/>
      <c r="F344" s="98">
        <f>F345+F347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96</v>
      </c>
      <c r="B345" s="6" t="s">
        <v>21</v>
      </c>
      <c r="C345" s="6" t="s">
        <v>335</v>
      </c>
      <c r="D345" s="6" t="s">
        <v>97</v>
      </c>
      <c r="E345" s="6"/>
      <c r="F345" s="99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52" t="s">
        <v>100</v>
      </c>
      <c r="B346" s="53" t="s">
        <v>21</v>
      </c>
      <c r="C346" s="53" t="s">
        <v>335</v>
      </c>
      <c r="D346" s="53" t="s">
        <v>101</v>
      </c>
      <c r="E346" s="53"/>
      <c r="F346" s="100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15.75" outlineLevel="6">
      <c r="A347" s="5" t="s">
        <v>124</v>
      </c>
      <c r="B347" s="6" t="s">
        <v>21</v>
      </c>
      <c r="C347" s="6" t="s">
        <v>335</v>
      </c>
      <c r="D347" s="6" t="s">
        <v>125</v>
      </c>
      <c r="E347" s="6"/>
      <c r="F347" s="99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47.25" outlineLevel="6">
      <c r="A348" s="61" t="s">
        <v>210</v>
      </c>
      <c r="B348" s="53" t="s">
        <v>21</v>
      </c>
      <c r="C348" s="53" t="s">
        <v>335</v>
      </c>
      <c r="D348" s="53" t="s">
        <v>85</v>
      </c>
      <c r="E348" s="53"/>
      <c r="F348" s="100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14" t="s">
        <v>198</v>
      </c>
      <c r="B349" s="9" t="s">
        <v>21</v>
      </c>
      <c r="C349" s="9" t="s">
        <v>336</v>
      </c>
      <c r="D349" s="9" t="s">
        <v>5</v>
      </c>
      <c r="E349" s="9"/>
      <c r="F349" s="102">
        <f>F350</f>
        <v>17974.078260000002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55" t="s">
        <v>199</v>
      </c>
      <c r="B350" s="19" t="s">
        <v>21</v>
      </c>
      <c r="C350" s="19" t="s">
        <v>337</v>
      </c>
      <c r="D350" s="19" t="s">
        <v>5</v>
      </c>
      <c r="E350" s="19"/>
      <c r="F350" s="98">
        <f>F351</f>
        <v>17974.078260000002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5" t="s">
        <v>124</v>
      </c>
      <c r="B351" s="6" t="s">
        <v>21</v>
      </c>
      <c r="C351" s="6" t="s">
        <v>337</v>
      </c>
      <c r="D351" s="6" t="s">
        <v>125</v>
      </c>
      <c r="E351" s="6"/>
      <c r="F351" s="99">
        <f>F352+F353</f>
        <v>17974.078260000002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47.25" outlineLevel="6">
      <c r="A352" s="61" t="s">
        <v>210</v>
      </c>
      <c r="B352" s="53" t="s">
        <v>21</v>
      </c>
      <c r="C352" s="53" t="s">
        <v>337</v>
      </c>
      <c r="D352" s="53" t="s">
        <v>85</v>
      </c>
      <c r="E352" s="53"/>
      <c r="F352" s="100">
        <v>17716.1834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64" t="s">
        <v>86</v>
      </c>
      <c r="B353" s="53" t="s">
        <v>21</v>
      </c>
      <c r="C353" s="53" t="s">
        <v>385</v>
      </c>
      <c r="D353" s="53" t="s">
        <v>87</v>
      </c>
      <c r="E353" s="53"/>
      <c r="F353" s="100">
        <v>257.89486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5.25" customHeight="1" outlineLevel="6">
      <c r="A354" s="77" t="s">
        <v>241</v>
      </c>
      <c r="B354" s="9" t="s">
        <v>21</v>
      </c>
      <c r="C354" s="9" t="s">
        <v>326</v>
      </c>
      <c r="D354" s="9" t="s">
        <v>5</v>
      </c>
      <c r="E354" s="9"/>
      <c r="F354" s="102">
        <f>F358+F355</f>
        <v>87.92009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35.25" customHeight="1" outlineLevel="6">
      <c r="A355" s="76" t="s">
        <v>258</v>
      </c>
      <c r="B355" s="19" t="s">
        <v>21</v>
      </c>
      <c r="C355" s="19" t="s">
        <v>338</v>
      </c>
      <c r="D355" s="19" t="s">
        <v>5</v>
      </c>
      <c r="E355" s="19"/>
      <c r="F355" s="98">
        <f>F356</f>
        <v>87.92009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21" customHeight="1" outlineLevel="6">
      <c r="A356" s="5" t="s">
        <v>124</v>
      </c>
      <c r="B356" s="6" t="s">
        <v>21</v>
      </c>
      <c r="C356" s="6" t="s">
        <v>338</v>
      </c>
      <c r="D356" s="6" t="s">
        <v>125</v>
      </c>
      <c r="E356" s="6"/>
      <c r="F356" s="99">
        <f>F357</f>
        <v>87.92009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20.25" customHeight="1" outlineLevel="6">
      <c r="A357" s="64" t="s">
        <v>86</v>
      </c>
      <c r="B357" s="53" t="s">
        <v>21</v>
      </c>
      <c r="C357" s="53" t="s">
        <v>338</v>
      </c>
      <c r="D357" s="53" t="s">
        <v>87</v>
      </c>
      <c r="E357" s="53"/>
      <c r="F357" s="100">
        <v>87.92009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76" t="s">
        <v>223</v>
      </c>
      <c r="B358" s="19" t="s">
        <v>21</v>
      </c>
      <c r="C358" s="19" t="s">
        <v>339</v>
      </c>
      <c r="D358" s="19" t="s">
        <v>5</v>
      </c>
      <c r="E358" s="19"/>
      <c r="F358" s="98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5" t="s">
        <v>124</v>
      </c>
      <c r="B359" s="6" t="s">
        <v>21</v>
      </c>
      <c r="C359" s="6" t="s">
        <v>339</v>
      </c>
      <c r="D359" s="6" t="s">
        <v>125</v>
      </c>
      <c r="E359" s="6"/>
      <c r="F359" s="99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64" t="s">
        <v>86</v>
      </c>
      <c r="B360" s="53" t="s">
        <v>21</v>
      </c>
      <c r="C360" s="53" t="s">
        <v>339</v>
      </c>
      <c r="D360" s="53" t="s">
        <v>87</v>
      </c>
      <c r="E360" s="53"/>
      <c r="F360" s="100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75" t="s">
        <v>211</v>
      </c>
      <c r="B361" s="9" t="s">
        <v>21</v>
      </c>
      <c r="C361" s="9" t="s">
        <v>340</v>
      </c>
      <c r="D361" s="9" t="s">
        <v>5</v>
      </c>
      <c r="E361" s="9"/>
      <c r="F361" s="102">
        <f>F362</f>
        <v>10233.253</v>
      </c>
      <c r="G361" s="13" t="e">
        <f aca="true" t="shared" si="36" ref="G361:V361">G362</f>
        <v>#REF!</v>
      </c>
      <c r="H361" s="13" t="e">
        <f t="shared" si="36"/>
        <v>#REF!</v>
      </c>
      <c r="I361" s="13" t="e">
        <f t="shared" si="36"/>
        <v>#REF!</v>
      </c>
      <c r="J361" s="13" t="e">
        <f t="shared" si="36"/>
        <v>#REF!</v>
      </c>
      <c r="K361" s="13" t="e">
        <f t="shared" si="36"/>
        <v>#REF!</v>
      </c>
      <c r="L361" s="13" t="e">
        <f t="shared" si="36"/>
        <v>#REF!</v>
      </c>
      <c r="M361" s="13" t="e">
        <f t="shared" si="36"/>
        <v>#REF!</v>
      </c>
      <c r="N361" s="13" t="e">
        <f t="shared" si="36"/>
        <v>#REF!</v>
      </c>
      <c r="O361" s="13" t="e">
        <f t="shared" si="36"/>
        <v>#REF!</v>
      </c>
      <c r="P361" s="13" t="e">
        <f t="shared" si="36"/>
        <v>#REF!</v>
      </c>
      <c r="Q361" s="13" t="e">
        <f t="shared" si="36"/>
        <v>#REF!</v>
      </c>
      <c r="R361" s="13" t="e">
        <f t="shared" si="36"/>
        <v>#REF!</v>
      </c>
      <c r="S361" s="13" t="e">
        <f t="shared" si="36"/>
        <v>#REF!</v>
      </c>
      <c r="T361" s="13" t="e">
        <f t="shared" si="36"/>
        <v>#REF!</v>
      </c>
      <c r="U361" s="13" t="e">
        <f t="shared" si="36"/>
        <v>#REF!</v>
      </c>
      <c r="V361" s="13" t="e">
        <f t="shared" si="36"/>
        <v>#REF!</v>
      </c>
    </row>
    <row r="362" spans="1:22" s="27" customFormat="1" ht="31.5" outlineLevel="6">
      <c r="A362" s="76" t="s">
        <v>164</v>
      </c>
      <c r="B362" s="19" t="s">
        <v>21</v>
      </c>
      <c r="C362" s="19" t="s">
        <v>341</v>
      </c>
      <c r="D362" s="19" t="s">
        <v>5</v>
      </c>
      <c r="E362" s="81"/>
      <c r="F362" s="98">
        <f>F363</f>
        <v>10233.253</v>
      </c>
      <c r="G362" s="7" t="e">
        <f>#REF!</f>
        <v>#REF!</v>
      </c>
      <c r="H362" s="7" t="e">
        <f>#REF!</f>
        <v>#REF!</v>
      </c>
      <c r="I362" s="7" t="e">
        <f>#REF!</f>
        <v>#REF!</v>
      </c>
      <c r="J362" s="7" t="e">
        <f>#REF!</f>
        <v>#REF!</v>
      </c>
      <c r="K362" s="7" t="e">
        <f>#REF!</f>
        <v>#REF!</v>
      </c>
      <c r="L362" s="7" t="e">
        <f>#REF!</f>
        <v>#REF!</v>
      </c>
      <c r="M362" s="7" t="e">
        <f>#REF!</f>
        <v>#REF!</v>
      </c>
      <c r="N362" s="7" t="e">
        <f>#REF!</f>
        <v>#REF!</v>
      </c>
      <c r="O362" s="7" t="e">
        <f>#REF!</f>
        <v>#REF!</v>
      </c>
      <c r="P362" s="7" t="e">
        <f>#REF!</f>
        <v>#REF!</v>
      </c>
      <c r="Q362" s="7" t="e">
        <f>#REF!</f>
        <v>#REF!</v>
      </c>
      <c r="R362" s="7" t="e">
        <f>#REF!</f>
        <v>#REF!</v>
      </c>
      <c r="S362" s="7" t="e">
        <f>#REF!</f>
        <v>#REF!</v>
      </c>
      <c r="T362" s="7" t="e">
        <f>#REF!</f>
        <v>#REF!</v>
      </c>
      <c r="U362" s="7" t="e">
        <f>#REF!</f>
        <v>#REF!</v>
      </c>
      <c r="V362" s="7" t="e">
        <f>#REF!</f>
        <v>#REF!</v>
      </c>
    </row>
    <row r="363" spans="1:22" s="27" customFormat="1" ht="18.75" outlineLevel="6">
      <c r="A363" s="5" t="s">
        <v>124</v>
      </c>
      <c r="B363" s="6" t="s">
        <v>21</v>
      </c>
      <c r="C363" s="6" t="s">
        <v>341</v>
      </c>
      <c r="D363" s="6" t="s">
        <v>5</v>
      </c>
      <c r="E363" s="79"/>
      <c r="F363" s="99">
        <f>F364+F365</f>
        <v>10233.253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47.25" outlineLevel="6">
      <c r="A364" s="64" t="s">
        <v>210</v>
      </c>
      <c r="B364" s="53" t="s">
        <v>21</v>
      </c>
      <c r="C364" s="53" t="s">
        <v>341</v>
      </c>
      <c r="D364" s="53" t="s">
        <v>85</v>
      </c>
      <c r="E364" s="80"/>
      <c r="F364" s="100">
        <v>10000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8.75" outlineLevel="6">
      <c r="A365" s="64" t="s">
        <v>86</v>
      </c>
      <c r="B365" s="53" t="s">
        <v>21</v>
      </c>
      <c r="C365" s="53" t="s">
        <v>384</v>
      </c>
      <c r="D365" s="53" t="s">
        <v>87</v>
      </c>
      <c r="E365" s="80"/>
      <c r="F365" s="100">
        <v>233.253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78" t="s">
        <v>67</v>
      </c>
      <c r="B366" s="33" t="s">
        <v>66</v>
      </c>
      <c r="C366" s="33" t="s">
        <v>271</v>
      </c>
      <c r="D366" s="33" t="s">
        <v>5</v>
      </c>
      <c r="E366" s="33"/>
      <c r="F366" s="71">
        <f>F367</f>
        <v>30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8" t="s">
        <v>242</v>
      </c>
      <c r="B367" s="9" t="s">
        <v>66</v>
      </c>
      <c r="C367" s="9" t="s">
        <v>342</v>
      </c>
      <c r="D367" s="9" t="s">
        <v>5</v>
      </c>
      <c r="E367" s="9"/>
      <c r="F367" s="10">
        <f>F368</f>
        <v>30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4.5" customHeight="1" outlineLevel="6">
      <c r="A368" s="69" t="s">
        <v>171</v>
      </c>
      <c r="B368" s="19" t="s">
        <v>66</v>
      </c>
      <c r="C368" s="19" t="s">
        <v>343</v>
      </c>
      <c r="D368" s="19" t="s">
        <v>5</v>
      </c>
      <c r="E368" s="19"/>
      <c r="F368" s="20">
        <f>F369</f>
        <v>30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96</v>
      </c>
      <c r="B369" s="6" t="s">
        <v>66</v>
      </c>
      <c r="C369" s="6" t="s">
        <v>343</v>
      </c>
      <c r="D369" s="6" t="s">
        <v>97</v>
      </c>
      <c r="E369" s="6"/>
      <c r="F369" s="7">
        <f>F370</f>
        <v>30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31.5" outlineLevel="6">
      <c r="A370" s="52" t="s">
        <v>100</v>
      </c>
      <c r="B370" s="53" t="s">
        <v>66</v>
      </c>
      <c r="C370" s="53" t="s">
        <v>343</v>
      </c>
      <c r="D370" s="53" t="s">
        <v>101</v>
      </c>
      <c r="E370" s="53"/>
      <c r="F370" s="54">
        <v>30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18.75" customHeight="1" outlineLevel="6">
      <c r="A371" s="78" t="s">
        <v>45</v>
      </c>
      <c r="B371" s="33" t="s">
        <v>22</v>
      </c>
      <c r="C371" s="33" t="s">
        <v>271</v>
      </c>
      <c r="D371" s="33" t="s">
        <v>5</v>
      </c>
      <c r="E371" s="33"/>
      <c r="F371" s="71">
        <f>F372</f>
        <v>4144</v>
      </c>
      <c r="G371" s="10" t="e">
        <f>#REF!</f>
        <v>#REF!</v>
      </c>
      <c r="H371" s="10" t="e">
        <f>#REF!</f>
        <v>#REF!</v>
      </c>
      <c r="I371" s="10" t="e">
        <f>#REF!</f>
        <v>#REF!</v>
      </c>
      <c r="J371" s="10" t="e">
        <f>#REF!</f>
        <v>#REF!</v>
      </c>
      <c r="K371" s="10" t="e">
        <f>#REF!</f>
        <v>#REF!</v>
      </c>
      <c r="L371" s="10" t="e">
        <f>#REF!</f>
        <v>#REF!</v>
      </c>
      <c r="M371" s="10" t="e">
        <f>#REF!</f>
        <v>#REF!</v>
      </c>
      <c r="N371" s="10" t="e">
        <f>#REF!</f>
        <v>#REF!</v>
      </c>
      <c r="O371" s="10" t="e">
        <f>#REF!</f>
        <v>#REF!</v>
      </c>
      <c r="P371" s="10" t="e">
        <f>#REF!</f>
        <v>#REF!</v>
      </c>
      <c r="Q371" s="10" t="e">
        <f>#REF!</f>
        <v>#REF!</v>
      </c>
      <c r="R371" s="10" t="e">
        <f>#REF!</f>
        <v>#REF!</v>
      </c>
      <c r="S371" s="10" t="e">
        <f>#REF!</f>
        <v>#REF!</v>
      </c>
      <c r="T371" s="10" t="e">
        <f>#REF!</f>
        <v>#REF!</v>
      </c>
      <c r="U371" s="10" t="e">
        <f>#REF!</f>
        <v>#REF!</v>
      </c>
      <c r="V371" s="10" t="e">
        <f>#REF!</f>
        <v>#REF!</v>
      </c>
    </row>
    <row r="372" spans="1:22" s="27" customFormat="1" ht="15.75" outlineLevel="6">
      <c r="A372" s="8" t="s">
        <v>243</v>
      </c>
      <c r="B372" s="9" t="s">
        <v>22</v>
      </c>
      <c r="C372" s="9" t="s">
        <v>321</v>
      </c>
      <c r="D372" s="9" t="s">
        <v>5</v>
      </c>
      <c r="E372" s="9"/>
      <c r="F372" s="10">
        <f>F373+F385</f>
        <v>4144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15.75" outlineLevel="6">
      <c r="A373" s="65" t="s">
        <v>126</v>
      </c>
      <c r="B373" s="19" t="s">
        <v>22</v>
      </c>
      <c r="C373" s="19" t="s">
        <v>329</v>
      </c>
      <c r="D373" s="19" t="s">
        <v>5</v>
      </c>
      <c r="E373" s="19"/>
      <c r="F373" s="20">
        <f>F374+F377+F380</f>
        <v>3775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31.5" outlineLevel="6">
      <c r="A374" s="65" t="s">
        <v>172</v>
      </c>
      <c r="B374" s="19" t="s">
        <v>22</v>
      </c>
      <c r="C374" s="19" t="s">
        <v>344</v>
      </c>
      <c r="D374" s="19" t="s">
        <v>5</v>
      </c>
      <c r="E374" s="19"/>
      <c r="F374" s="20">
        <f>F375</f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15.75" outlineLevel="6">
      <c r="A375" s="5" t="s">
        <v>96</v>
      </c>
      <c r="B375" s="6" t="s">
        <v>22</v>
      </c>
      <c r="C375" s="6" t="s">
        <v>344</v>
      </c>
      <c r="D375" s="6" t="s">
        <v>97</v>
      </c>
      <c r="E375" s="6"/>
      <c r="F375" s="7">
        <f>F376</f>
        <v>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31.5" outlineLevel="6">
      <c r="A376" s="52" t="s">
        <v>100</v>
      </c>
      <c r="B376" s="53" t="s">
        <v>22</v>
      </c>
      <c r="C376" s="53" t="s">
        <v>344</v>
      </c>
      <c r="D376" s="53" t="s">
        <v>101</v>
      </c>
      <c r="E376" s="53"/>
      <c r="F376" s="54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3.75" customHeight="1" outlineLevel="6">
      <c r="A377" s="65" t="s">
        <v>173</v>
      </c>
      <c r="B377" s="19" t="s">
        <v>22</v>
      </c>
      <c r="C377" s="19" t="s">
        <v>345</v>
      </c>
      <c r="D377" s="19" t="s">
        <v>5</v>
      </c>
      <c r="E377" s="19"/>
      <c r="F377" s="20">
        <f>F378</f>
        <v>700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5.75" outlineLevel="6">
      <c r="A378" s="5" t="s">
        <v>124</v>
      </c>
      <c r="B378" s="6" t="s">
        <v>22</v>
      </c>
      <c r="C378" s="6" t="s">
        <v>345</v>
      </c>
      <c r="D378" s="6" t="s">
        <v>125</v>
      </c>
      <c r="E378" s="6"/>
      <c r="F378" s="7">
        <f>F379</f>
        <v>700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6">
      <c r="A379" s="64" t="s">
        <v>210</v>
      </c>
      <c r="B379" s="53" t="s">
        <v>22</v>
      </c>
      <c r="C379" s="53" t="s">
        <v>345</v>
      </c>
      <c r="D379" s="53" t="s">
        <v>85</v>
      </c>
      <c r="E379" s="53"/>
      <c r="F379" s="54">
        <v>700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6">
      <c r="A380" s="69" t="s">
        <v>174</v>
      </c>
      <c r="B380" s="67" t="s">
        <v>22</v>
      </c>
      <c r="C380" s="67" t="s">
        <v>346</v>
      </c>
      <c r="D380" s="67" t="s">
        <v>5</v>
      </c>
      <c r="E380" s="67"/>
      <c r="F380" s="68">
        <f>F381+F383</f>
        <v>3075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15.75" outlineLevel="6">
      <c r="A381" s="5" t="s">
        <v>96</v>
      </c>
      <c r="B381" s="6" t="s">
        <v>22</v>
      </c>
      <c r="C381" s="6" t="s">
        <v>346</v>
      </c>
      <c r="D381" s="6" t="s">
        <v>97</v>
      </c>
      <c r="E381" s="6"/>
      <c r="F381" s="7">
        <f>F382</f>
        <v>3075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31.5" outlineLevel="6">
      <c r="A382" s="52" t="s">
        <v>100</v>
      </c>
      <c r="B382" s="53" t="s">
        <v>22</v>
      </c>
      <c r="C382" s="53" t="s">
        <v>346</v>
      </c>
      <c r="D382" s="53" t="s">
        <v>101</v>
      </c>
      <c r="E382" s="53"/>
      <c r="F382" s="54">
        <v>3075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15.75" outlineLevel="6">
      <c r="A383" s="5" t="s">
        <v>124</v>
      </c>
      <c r="B383" s="6" t="s">
        <v>22</v>
      </c>
      <c r="C383" s="6" t="s">
        <v>346</v>
      </c>
      <c r="D383" s="6" t="s">
        <v>125</v>
      </c>
      <c r="E383" s="6"/>
      <c r="F383" s="7">
        <f>F384</f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47.25" outlineLevel="6">
      <c r="A384" s="61" t="s">
        <v>210</v>
      </c>
      <c r="B384" s="53" t="s">
        <v>22</v>
      </c>
      <c r="C384" s="53" t="s">
        <v>346</v>
      </c>
      <c r="D384" s="53" t="s">
        <v>85</v>
      </c>
      <c r="E384" s="53"/>
      <c r="F384" s="54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31.5" outlineLevel="6">
      <c r="A385" s="94" t="s">
        <v>175</v>
      </c>
      <c r="B385" s="19" t="s">
        <v>22</v>
      </c>
      <c r="C385" s="19" t="s">
        <v>347</v>
      </c>
      <c r="D385" s="19" t="s">
        <v>5</v>
      </c>
      <c r="E385" s="19"/>
      <c r="F385" s="20">
        <f>F386</f>
        <v>369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5" t="s">
        <v>130</v>
      </c>
      <c r="B386" s="6" t="s">
        <v>22</v>
      </c>
      <c r="C386" s="6" t="s">
        <v>348</v>
      </c>
      <c r="D386" s="6" t="s">
        <v>128</v>
      </c>
      <c r="E386" s="6"/>
      <c r="F386" s="7">
        <f>F387</f>
        <v>369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1.5" outlineLevel="6">
      <c r="A387" s="52" t="s">
        <v>131</v>
      </c>
      <c r="B387" s="53" t="s">
        <v>22</v>
      </c>
      <c r="C387" s="53" t="s">
        <v>348</v>
      </c>
      <c r="D387" s="53" t="s">
        <v>129</v>
      </c>
      <c r="E387" s="53"/>
      <c r="F387" s="54">
        <v>369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15.75" outlineLevel="6">
      <c r="A388" s="78" t="s">
        <v>37</v>
      </c>
      <c r="B388" s="33" t="s">
        <v>13</v>
      </c>
      <c r="C388" s="33" t="s">
        <v>271</v>
      </c>
      <c r="D388" s="33" t="s">
        <v>5</v>
      </c>
      <c r="E388" s="33"/>
      <c r="F388" s="96">
        <f>F389+F401</f>
        <v>14291.518640000002</v>
      </c>
      <c r="G388" s="10">
        <f aca="true" t="shared" si="37" ref="G388:V388">G390+G401</f>
        <v>0</v>
      </c>
      <c r="H388" s="10">
        <f t="shared" si="37"/>
        <v>0</v>
      </c>
      <c r="I388" s="10">
        <f t="shared" si="37"/>
        <v>0</v>
      </c>
      <c r="J388" s="10">
        <f t="shared" si="37"/>
        <v>0</v>
      </c>
      <c r="K388" s="10">
        <f t="shared" si="37"/>
        <v>0</v>
      </c>
      <c r="L388" s="10">
        <f t="shared" si="37"/>
        <v>0</v>
      </c>
      <c r="M388" s="10">
        <f t="shared" si="37"/>
        <v>0</v>
      </c>
      <c r="N388" s="10">
        <f t="shared" si="37"/>
        <v>0</v>
      </c>
      <c r="O388" s="10">
        <f t="shared" si="37"/>
        <v>0</v>
      </c>
      <c r="P388" s="10">
        <f t="shared" si="37"/>
        <v>0</v>
      </c>
      <c r="Q388" s="10">
        <f t="shared" si="37"/>
        <v>0</v>
      </c>
      <c r="R388" s="10">
        <f t="shared" si="37"/>
        <v>0</v>
      </c>
      <c r="S388" s="10">
        <f t="shared" si="37"/>
        <v>0</v>
      </c>
      <c r="T388" s="10">
        <f t="shared" si="37"/>
        <v>0</v>
      </c>
      <c r="U388" s="10">
        <f t="shared" si="37"/>
        <v>0</v>
      </c>
      <c r="V388" s="10">
        <f t="shared" si="37"/>
        <v>0</v>
      </c>
    </row>
    <row r="389" spans="1:22" s="27" customFormat="1" ht="31.5" outlineLevel="6">
      <c r="A389" s="22" t="s">
        <v>139</v>
      </c>
      <c r="B389" s="9" t="s">
        <v>13</v>
      </c>
      <c r="C389" s="9" t="s">
        <v>272</v>
      </c>
      <c r="D389" s="9" t="s">
        <v>5</v>
      </c>
      <c r="E389" s="9"/>
      <c r="F389" s="87">
        <f>F390</f>
        <v>1491.1536399999998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s="27" customFormat="1" ht="36" customHeight="1" outlineLevel="6">
      <c r="A390" s="22" t="s">
        <v>141</v>
      </c>
      <c r="B390" s="12" t="s">
        <v>13</v>
      </c>
      <c r="C390" s="12" t="s">
        <v>273</v>
      </c>
      <c r="D390" s="12" t="s">
        <v>5</v>
      </c>
      <c r="E390" s="12"/>
      <c r="F390" s="93">
        <f>F391+F398</f>
        <v>1491.1536399999998</v>
      </c>
      <c r="G390" s="13">
        <f aca="true" t="shared" si="38" ref="G390:V390">G391</f>
        <v>0</v>
      </c>
      <c r="H390" s="13">
        <f t="shared" si="38"/>
        <v>0</v>
      </c>
      <c r="I390" s="13">
        <f t="shared" si="38"/>
        <v>0</v>
      </c>
      <c r="J390" s="13">
        <f t="shared" si="38"/>
        <v>0</v>
      </c>
      <c r="K390" s="13">
        <f t="shared" si="38"/>
        <v>0</v>
      </c>
      <c r="L390" s="13">
        <f t="shared" si="38"/>
        <v>0</v>
      </c>
      <c r="M390" s="13">
        <f t="shared" si="38"/>
        <v>0</v>
      </c>
      <c r="N390" s="13">
        <f t="shared" si="38"/>
        <v>0</v>
      </c>
      <c r="O390" s="13">
        <f t="shared" si="38"/>
        <v>0</v>
      </c>
      <c r="P390" s="13">
        <f t="shared" si="38"/>
        <v>0</v>
      </c>
      <c r="Q390" s="13">
        <f t="shared" si="38"/>
        <v>0</v>
      </c>
      <c r="R390" s="13">
        <f t="shared" si="38"/>
        <v>0</v>
      </c>
      <c r="S390" s="13">
        <f t="shared" si="38"/>
        <v>0</v>
      </c>
      <c r="T390" s="13">
        <f t="shared" si="38"/>
        <v>0</v>
      </c>
      <c r="U390" s="13">
        <f t="shared" si="38"/>
        <v>0</v>
      </c>
      <c r="V390" s="13">
        <f t="shared" si="38"/>
        <v>0</v>
      </c>
    </row>
    <row r="391" spans="1:22" s="27" customFormat="1" ht="47.25" outlineLevel="6">
      <c r="A391" s="56" t="s">
        <v>208</v>
      </c>
      <c r="B391" s="19" t="s">
        <v>13</v>
      </c>
      <c r="C391" s="19" t="s">
        <v>275</v>
      </c>
      <c r="D391" s="19" t="s">
        <v>5</v>
      </c>
      <c r="E391" s="19"/>
      <c r="F391" s="89">
        <f>F392+F396</f>
        <v>1461.5711999999999</v>
      </c>
      <c r="G391" s="7">
        <f aca="true" t="shared" si="39" ref="G391:V391">G392</f>
        <v>0</v>
      </c>
      <c r="H391" s="7">
        <f t="shared" si="39"/>
        <v>0</v>
      </c>
      <c r="I391" s="7">
        <f t="shared" si="39"/>
        <v>0</v>
      </c>
      <c r="J391" s="7">
        <f t="shared" si="39"/>
        <v>0</v>
      </c>
      <c r="K391" s="7">
        <f t="shared" si="39"/>
        <v>0</v>
      </c>
      <c r="L391" s="7">
        <f t="shared" si="39"/>
        <v>0</v>
      </c>
      <c r="M391" s="7">
        <f t="shared" si="39"/>
        <v>0</v>
      </c>
      <c r="N391" s="7">
        <f t="shared" si="39"/>
        <v>0</v>
      </c>
      <c r="O391" s="7">
        <f t="shared" si="39"/>
        <v>0</v>
      </c>
      <c r="P391" s="7">
        <f t="shared" si="39"/>
        <v>0</v>
      </c>
      <c r="Q391" s="7">
        <f t="shared" si="39"/>
        <v>0</v>
      </c>
      <c r="R391" s="7">
        <f t="shared" si="39"/>
        <v>0</v>
      </c>
      <c r="S391" s="7">
        <f t="shared" si="39"/>
        <v>0</v>
      </c>
      <c r="T391" s="7">
        <f t="shared" si="39"/>
        <v>0</v>
      </c>
      <c r="U391" s="7">
        <f t="shared" si="39"/>
        <v>0</v>
      </c>
      <c r="V391" s="7">
        <f t="shared" si="39"/>
        <v>0</v>
      </c>
    </row>
    <row r="392" spans="1:22" s="27" customFormat="1" ht="31.5" outlineLevel="6">
      <c r="A392" s="5" t="s">
        <v>95</v>
      </c>
      <c r="B392" s="6" t="s">
        <v>13</v>
      </c>
      <c r="C392" s="6" t="s">
        <v>275</v>
      </c>
      <c r="D392" s="6" t="s">
        <v>94</v>
      </c>
      <c r="E392" s="6"/>
      <c r="F392" s="90">
        <f>F393+F394+F395</f>
        <v>1461.5711999999999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31.5" outlineLevel="6">
      <c r="A393" s="52" t="s">
        <v>264</v>
      </c>
      <c r="B393" s="53" t="s">
        <v>13</v>
      </c>
      <c r="C393" s="53" t="s">
        <v>275</v>
      </c>
      <c r="D393" s="53" t="s">
        <v>92</v>
      </c>
      <c r="E393" s="53"/>
      <c r="F393" s="91">
        <v>1116.26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31.5" outlineLevel="6">
      <c r="A394" s="52" t="s">
        <v>269</v>
      </c>
      <c r="B394" s="53" t="s">
        <v>13</v>
      </c>
      <c r="C394" s="53" t="s">
        <v>275</v>
      </c>
      <c r="D394" s="53" t="s">
        <v>93</v>
      </c>
      <c r="E394" s="53"/>
      <c r="F394" s="91">
        <v>5.7212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47.25" outlineLevel="6">
      <c r="A395" s="52" t="s">
        <v>265</v>
      </c>
      <c r="B395" s="53" t="s">
        <v>13</v>
      </c>
      <c r="C395" s="53" t="s">
        <v>275</v>
      </c>
      <c r="D395" s="53" t="s">
        <v>266</v>
      </c>
      <c r="E395" s="53"/>
      <c r="F395" s="91">
        <v>339.59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96</v>
      </c>
      <c r="B396" s="6" t="s">
        <v>13</v>
      </c>
      <c r="C396" s="6" t="s">
        <v>275</v>
      </c>
      <c r="D396" s="6" t="s">
        <v>97</v>
      </c>
      <c r="E396" s="6"/>
      <c r="F396" s="90">
        <f>F397</f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31.5" outlineLevel="6">
      <c r="A397" s="52" t="s">
        <v>100</v>
      </c>
      <c r="B397" s="53" t="s">
        <v>13</v>
      </c>
      <c r="C397" s="53" t="s">
        <v>275</v>
      </c>
      <c r="D397" s="53" t="s">
        <v>101</v>
      </c>
      <c r="E397" s="53"/>
      <c r="F397" s="91"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5" t="s">
        <v>145</v>
      </c>
      <c r="B398" s="19" t="s">
        <v>13</v>
      </c>
      <c r="C398" s="19" t="s">
        <v>278</v>
      </c>
      <c r="D398" s="19" t="s">
        <v>5</v>
      </c>
      <c r="E398" s="19"/>
      <c r="F398" s="89">
        <f>F399+F400</f>
        <v>29.58244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5.75" outlineLevel="6">
      <c r="A399" s="103" t="s">
        <v>113</v>
      </c>
      <c r="B399" s="104" t="s">
        <v>13</v>
      </c>
      <c r="C399" s="104" t="s">
        <v>278</v>
      </c>
      <c r="D399" s="104" t="s">
        <v>231</v>
      </c>
      <c r="E399" s="104"/>
      <c r="F399" s="105"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15.75" outlineLevel="6">
      <c r="A400" s="103" t="s">
        <v>390</v>
      </c>
      <c r="B400" s="104" t="s">
        <v>13</v>
      </c>
      <c r="C400" s="104" t="s">
        <v>278</v>
      </c>
      <c r="D400" s="104" t="s">
        <v>389</v>
      </c>
      <c r="E400" s="104"/>
      <c r="F400" s="105">
        <v>29.58244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19.5" customHeight="1" outlineLevel="6">
      <c r="A401" s="75" t="s">
        <v>240</v>
      </c>
      <c r="B401" s="12" t="s">
        <v>13</v>
      </c>
      <c r="C401" s="12" t="s">
        <v>321</v>
      </c>
      <c r="D401" s="12" t="s">
        <v>5</v>
      </c>
      <c r="E401" s="12"/>
      <c r="F401" s="93">
        <f>F402</f>
        <v>12800.365000000002</v>
      </c>
      <c r="G401" s="13">
        <f aca="true" t="shared" si="40" ref="G401:V401">G403</f>
        <v>0</v>
      </c>
      <c r="H401" s="13">
        <f t="shared" si="40"/>
        <v>0</v>
      </c>
      <c r="I401" s="13">
        <f t="shared" si="40"/>
        <v>0</v>
      </c>
      <c r="J401" s="13">
        <f t="shared" si="40"/>
        <v>0</v>
      </c>
      <c r="K401" s="13">
        <f t="shared" si="40"/>
        <v>0</v>
      </c>
      <c r="L401" s="13">
        <f t="shared" si="40"/>
        <v>0</v>
      </c>
      <c r="M401" s="13">
        <f t="shared" si="40"/>
        <v>0</v>
      </c>
      <c r="N401" s="13">
        <f t="shared" si="40"/>
        <v>0</v>
      </c>
      <c r="O401" s="13">
        <f t="shared" si="40"/>
        <v>0</v>
      </c>
      <c r="P401" s="13">
        <f t="shared" si="40"/>
        <v>0</v>
      </c>
      <c r="Q401" s="13">
        <f t="shared" si="40"/>
        <v>0</v>
      </c>
      <c r="R401" s="13">
        <f t="shared" si="40"/>
        <v>0</v>
      </c>
      <c r="S401" s="13">
        <f t="shared" si="40"/>
        <v>0</v>
      </c>
      <c r="T401" s="13">
        <f t="shared" si="40"/>
        <v>0</v>
      </c>
      <c r="U401" s="13">
        <f t="shared" si="40"/>
        <v>0</v>
      </c>
      <c r="V401" s="13">
        <f t="shared" si="40"/>
        <v>0</v>
      </c>
    </row>
    <row r="402" spans="1:22" s="27" customFormat="1" ht="33" customHeight="1" outlineLevel="6">
      <c r="A402" s="75" t="s">
        <v>175</v>
      </c>
      <c r="B402" s="12" t="s">
        <v>13</v>
      </c>
      <c r="C402" s="12" t="s">
        <v>349</v>
      </c>
      <c r="D402" s="12" t="s">
        <v>5</v>
      </c>
      <c r="E402" s="12"/>
      <c r="F402" s="93">
        <f>F403</f>
        <v>12800.365000000002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31.5" outlineLevel="6">
      <c r="A403" s="55" t="s">
        <v>146</v>
      </c>
      <c r="B403" s="19" t="s">
        <v>13</v>
      </c>
      <c r="C403" s="19" t="s">
        <v>350</v>
      </c>
      <c r="D403" s="19" t="s">
        <v>5</v>
      </c>
      <c r="E403" s="19"/>
      <c r="F403" s="89">
        <f>F404+F408+F411</f>
        <v>12800.365000000002</v>
      </c>
      <c r="G403" s="7">
        <f aca="true" t="shared" si="41" ref="G403:V403">G404</f>
        <v>0</v>
      </c>
      <c r="H403" s="7">
        <f t="shared" si="41"/>
        <v>0</v>
      </c>
      <c r="I403" s="7">
        <f t="shared" si="41"/>
        <v>0</v>
      </c>
      <c r="J403" s="7">
        <f t="shared" si="41"/>
        <v>0</v>
      </c>
      <c r="K403" s="7">
        <f t="shared" si="41"/>
        <v>0</v>
      </c>
      <c r="L403" s="7">
        <f t="shared" si="41"/>
        <v>0</v>
      </c>
      <c r="M403" s="7">
        <f t="shared" si="41"/>
        <v>0</v>
      </c>
      <c r="N403" s="7">
        <f t="shared" si="41"/>
        <v>0</v>
      </c>
      <c r="O403" s="7">
        <f t="shared" si="41"/>
        <v>0</v>
      </c>
      <c r="P403" s="7">
        <f t="shared" si="41"/>
        <v>0</v>
      </c>
      <c r="Q403" s="7">
        <f t="shared" si="41"/>
        <v>0</v>
      </c>
      <c r="R403" s="7">
        <f t="shared" si="41"/>
        <v>0</v>
      </c>
      <c r="S403" s="7">
        <f t="shared" si="41"/>
        <v>0</v>
      </c>
      <c r="T403" s="7">
        <f t="shared" si="41"/>
        <v>0</v>
      </c>
      <c r="U403" s="7">
        <f t="shared" si="41"/>
        <v>0</v>
      </c>
      <c r="V403" s="7">
        <f t="shared" si="41"/>
        <v>0</v>
      </c>
    </row>
    <row r="404" spans="1:22" s="27" customFormat="1" ht="15.75" outlineLevel="6">
      <c r="A404" s="5" t="s">
        <v>114</v>
      </c>
      <c r="B404" s="6" t="s">
        <v>13</v>
      </c>
      <c r="C404" s="6" t="s">
        <v>350</v>
      </c>
      <c r="D404" s="6" t="s">
        <v>115</v>
      </c>
      <c r="E404" s="6"/>
      <c r="F404" s="90">
        <f>F405+F406+F407</f>
        <v>11122.400000000001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15.75" outlineLevel="6">
      <c r="A405" s="52" t="s">
        <v>263</v>
      </c>
      <c r="B405" s="53" t="s">
        <v>13</v>
      </c>
      <c r="C405" s="53" t="s">
        <v>350</v>
      </c>
      <c r="D405" s="53" t="s">
        <v>116</v>
      </c>
      <c r="E405" s="53"/>
      <c r="F405" s="91">
        <v>8567.7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31.5" outlineLevel="6">
      <c r="A406" s="52" t="s">
        <v>270</v>
      </c>
      <c r="B406" s="53" t="s">
        <v>13</v>
      </c>
      <c r="C406" s="53" t="s">
        <v>350</v>
      </c>
      <c r="D406" s="53" t="s">
        <v>117</v>
      </c>
      <c r="E406" s="53"/>
      <c r="F406" s="91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47.25" outlineLevel="6">
      <c r="A407" s="52" t="s">
        <v>267</v>
      </c>
      <c r="B407" s="53" t="s">
        <v>13</v>
      </c>
      <c r="C407" s="53" t="s">
        <v>350</v>
      </c>
      <c r="D407" s="53" t="s">
        <v>268</v>
      </c>
      <c r="E407" s="53"/>
      <c r="F407" s="91">
        <v>2554.7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5.75" outlineLevel="6">
      <c r="A408" s="5" t="s">
        <v>96</v>
      </c>
      <c r="B408" s="6" t="s">
        <v>13</v>
      </c>
      <c r="C408" s="6" t="s">
        <v>350</v>
      </c>
      <c r="D408" s="6" t="s">
        <v>97</v>
      </c>
      <c r="E408" s="6"/>
      <c r="F408" s="90">
        <f>F409+F410</f>
        <v>1589.965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6">
      <c r="A409" s="52" t="s">
        <v>98</v>
      </c>
      <c r="B409" s="53" t="s">
        <v>13</v>
      </c>
      <c r="C409" s="53" t="s">
        <v>350</v>
      </c>
      <c r="D409" s="53" t="s">
        <v>99</v>
      </c>
      <c r="E409" s="53"/>
      <c r="F409" s="91">
        <v>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31.5" outlineLevel="6">
      <c r="A410" s="52" t="s">
        <v>100</v>
      </c>
      <c r="B410" s="53" t="s">
        <v>13</v>
      </c>
      <c r="C410" s="53" t="s">
        <v>350</v>
      </c>
      <c r="D410" s="53" t="s">
        <v>101</v>
      </c>
      <c r="E410" s="53"/>
      <c r="F410" s="91">
        <v>1589.965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15.75" outlineLevel="6">
      <c r="A411" s="5" t="s">
        <v>102</v>
      </c>
      <c r="B411" s="6" t="s">
        <v>13</v>
      </c>
      <c r="C411" s="6" t="s">
        <v>350</v>
      </c>
      <c r="D411" s="6" t="s">
        <v>103</v>
      </c>
      <c r="E411" s="6"/>
      <c r="F411" s="90">
        <f>F412+F413</f>
        <v>88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15.75" outlineLevel="6">
      <c r="A412" s="52" t="s">
        <v>104</v>
      </c>
      <c r="B412" s="53" t="s">
        <v>13</v>
      </c>
      <c r="C412" s="53" t="s">
        <v>350</v>
      </c>
      <c r="D412" s="53" t="s">
        <v>106</v>
      </c>
      <c r="E412" s="53"/>
      <c r="F412" s="91">
        <v>3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15.75" outlineLevel="6">
      <c r="A413" s="52" t="s">
        <v>105</v>
      </c>
      <c r="B413" s="53" t="s">
        <v>13</v>
      </c>
      <c r="C413" s="53" t="s">
        <v>350</v>
      </c>
      <c r="D413" s="53" t="s">
        <v>107</v>
      </c>
      <c r="E413" s="53"/>
      <c r="F413" s="91">
        <v>85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7.25" customHeight="1" outlineLevel="6">
      <c r="A414" s="16" t="s">
        <v>72</v>
      </c>
      <c r="B414" s="17" t="s">
        <v>52</v>
      </c>
      <c r="C414" s="17" t="s">
        <v>271</v>
      </c>
      <c r="D414" s="17" t="s">
        <v>5</v>
      </c>
      <c r="E414" s="17"/>
      <c r="F414" s="18">
        <f>F415</f>
        <v>20226.553219999998</v>
      </c>
      <c r="G414" s="18" t="e">
        <f>G415+#REF!+#REF!</f>
        <v>#REF!</v>
      </c>
      <c r="H414" s="18" t="e">
        <f>H415+#REF!+#REF!</f>
        <v>#REF!</v>
      </c>
      <c r="I414" s="18" t="e">
        <f>I415+#REF!+#REF!</f>
        <v>#REF!</v>
      </c>
      <c r="J414" s="18" t="e">
        <f>J415+#REF!+#REF!</f>
        <v>#REF!</v>
      </c>
      <c r="K414" s="18" t="e">
        <f>K415+#REF!+#REF!</f>
        <v>#REF!</v>
      </c>
      <c r="L414" s="18" t="e">
        <f>L415+#REF!+#REF!</f>
        <v>#REF!</v>
      </c>
      <c r="M414" s="18" t="e">
        <f>M415+#REF!+#REF!</f>
        <v>#REF!</v>
      </c>
      <c r="N414" s="18" t="e">
        <f>N415+#REF!+#REF!</f>
        <v>#REF!</v>
      </c>
      <c r="O414" s="18" t="e">
        <f>O415+#REF!+#REF!</f>
        <v>#REF!</v>
      </c>
      <c r="P414" s="18" t="e">
        <f>P415+#REF!+#REF!</f>
        <v>#REF!</v>
      </c>
      <c r="Q414" s="18" t="e">
        <f>Q415+#REF!+#REF!</f>
        <v>#REF!</v>
      </c>
      <c r="R414" s="18" t="e">
        <f>R415+#REF!+#REF!</f>
        <v>#REF!</v>
      </c>
      <c r="S414" s="18" t="e">
        <f>S415+#REF!+#REF!</f>
        <v>#REF!</v>
      </c>
      <c r="T414" s="18" t="e">
        <f>T415+#REF!+#REF!</f>
        <v>#REF!</v>
      </c>
      <c r="U414" s="18" t="e">
        <f>U415+#REF!+#REF!</f>
        <v>#REF!</v>
      </c>
      <c r="V414" s="18" t="e">
        <f>V415+#REF!+#REF!</f>
        <v>#REF!</v>
      </c>
    </row>
    <row r="415" spans="1:22" s="27" customFormat="1" ht="15.75" outlineLevel="3">
      <c r="A415" s="8" t="s">
        <v>38</v>
      </c>
      <c r="B415" s="9" t="s">
        <v>14</v>
      </c>
      <c r="C415" s="9" t="s">
        <v>271</v>
      </c>
      <c r="D415" s="9" t="s">
        <v>5</v>
      </c>
      <c r="E415" s="9"/>
      <c r="F415" s="10">
        <f>F416+F420+F436+F440+F444+F448</f>
        <v>20226.553219999998</v>
      </c>
      <c r="G415" s="10" t="e">
        <f>G420+#REF!+#REF!</f>
        <v>#REF!</v>
      </c>
      <c r="H415" s="10" t="e">
        <f>H420+#REF!+#REF!</f>
        <v>#REF!</v>
      </c>
      <c r="I415" s="10" t="e">
        <f>I420+#REF!+#REF!</f>
        <v>#REF!</v>
      </c>
      <c r="J415" s="10" t="e">
        <f>J420+#REF!+#REF!</f>
        <v>#REF!</v>
      </c>
      <c r="K415" s="10" t="e">
        <f>K420+#REF!+#REF!</f>
        <v>#REF!</v>
      </c>
      <c r="L415" s="10" t="e">
        <f>L420+#REF!+#REF!</f>
        <v>#REF!</v>
      </c>
      <c r="M415" s="10" t="e">
        <f>M420+#REF!+#REF!</f>
        <v>#REF!</v>
      </c>
      <c r="N415" s="10" t="e">
        <f>N420+#REF!+#REF!</f>
        <v>#REF!</v>
      </c>
      <c r="O415" s="10" t="e">
        <f>O420+#REF!+#REF!</f>
        <v>#REF!</v>
      </c>
      <c r="P415" s="10" t="e">
        <f>P420+#REF!+#REF!</f>
        <v>#REF!</v>
      </c>
      <c r="Q415" s="10" t="e">
        <f>Q420+#REF!+#REF!</f>
        <v>#REF!</v>
      </c>
      <c r="R415" s="10" t="e">
        <f>R420+#REF!+#REF!</f>
        <v>#REF!</v>
      </c>
      <c r="S415" s="10" t="e">
        <f>S420+#REF!+#REF!</f>
        <v>#REF!</v>
      </c>
      <c r="T415" s="10" t="e">
        <f>T420+#REF!+#REF!</f>
        <v>#REF!</v>
      </c>
      <c r="U415" s="10" t="e">
        <f>U420+#REF!+#REF!</f>
        <v>#REF!</v>
      </c>
      <c r="V415" s="10" t="e">
        <f>V420+#REF!+#REF!</f>
        <v>#REF!</v>
      </c>
    </row>
    <row r="416" spans="1:22" s="27" customFormat="1" ht="31.5" outlineLevel="3">
      <c r="A416" s="22" t="s">
        <v>139</v>
      </c>
      <c r="B416" s="9" t="s">
        <v>14</v>
      </c>
      <c r="C416" s="9" t="s">
        <v>272</v>
      </c>
      <c r="D416" s="9" t="s">
        <v>5</v>
      </c>
      <c r="E416" s="9"/>
      <c r="F416" s="87">
        <f>F417</f>
        <v>65.3098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27" customFormat="1" ht="31.5" outlineLevel="3">
      <c r="A417" s="22" t="s">
        <v>141</v>
      </c>
      <c r="B417" s="9" t="s">
        <v>14</v>
      </c>
      <c r="C417" s="9" t="s">
        <v>273</v>
      </c>
      <c r="D417" s="9" t="s">
        <v>5</v>
      </c>
      <c r="E417" s="9"/>
      <c r="F417" s="87">
        <f>F418</f>
        <v>65.3098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s="27" customFormat="1" ht="15.75" outlineLevel="3">
      <c r="A418" s="55" t="s">
        <v>145</v>
      </c>
      <c r="B418" s="19" t="s">
        <v>14</v>
      </c>
      <c r="C418" s="19" t="s">
        <v>328</v>
      </c>
      <c r="D418" s="19" t="s">
        <v>5</v>
      </c>
      <c r="E418" s="19"/>
      <c r="F418" s="89">
        <f>F419</f>
        <v>65.3098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27" customFormat="1" ht="15.75" outlineLevel="3">
      <c r="A419" s="5" t="s">
        <v>113</v>
      </c>
      <c r="B419" s="6" t="s">
        <v>14</v>
      </c>
      <c r="C419" s="6" t="s">
        <v>328</v>
      </c>
      <c r="D419" s="6" t="s">
        <v>85</v>
      </c>
      <c r="E419" s="6"/>
      <c r="F419" s="90">
        <v>65.3098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s="27" customFormat="1" ht="19.5" customHeight="1" outlineLevel="3">
      <c r="A420" s="14" t="s">
        <v>176</v>
      </c>
      <c r="B420" s="12" t="s">
        <v>14</v>
      </c>
      <c r="C420" s="12" t="s">
        <v>351</v>
      </c>
      <c r="D420" s="12" t="s">
        <v>5</v>
      </c>
      <c r="E420" s="12"/>
      <c r="F420" s="13">
        <f>F421+F425</f>
        <v>19761.24342</v>
      </c>
      <c r="G420" s="13">
        <f aca="true" t="shared" si="42" ref="G420:V420">G426</f>
        <v>0</v>
      </c>
      <c r="H420" s="13">
        <f t="shared" si="42"/>
        <v>0</v>
      </c>
      <c r="I420" s="13">
        <f t="shared" si="42"/>
        <v>0</v>
      </c>
      <c r="J420" s="13">
        <f t="shared" si="42"/>
        <v>0</v>
      </c>
      <c r="K420" s="13">
        <f t="shared" si="42"/>
        <v>0</v>
      </c>
      <c r="L420" s="13">
        <f t="shared" si="42"/>
        <v>0</v>
      </c>
      <c r="M420" s="13">
        <f t="shared" si="42"/>
        <v>0</v>
      </c>
      <c r="N420" s="13">
        <f t="shared" si="42"/>
        <v>0</v>
      </c>
      <c r="O420" s="13">
        <f t="shared" si="42"/>
        <v>0</v>
      </c>
      <c r="P420" s="13">
        <f t="shared" si="42"/>
        <v>0</v>
      </c>
      <c r="Q420" s="13">
        <f t="shared" si="42"/>
        <v>0</v>
      </c>
      <c r="R420" s="13">
        <f t="shared" si="42"/>
        <v>0</v>
      </c>
      <c r="S420" s="13">
        <f t="shared" si="42"/>
        <v>0</v>
      </c>
      <c r="T420" s="13">
        <f t="shared" si="42"/>
        <v>0</v>
      </c>
      <c r="U420" s="13">
        <f t="shared" si="42"/>
        <v>0</v>
      </c>
      <c r="V420" s="13">
        <f t="shared" si="42"/>
        <v>0</v>
      </c>
    </row>
    <row r="421" spans="1:22" s="27" customFormat="1" ht="19.5" customHeight="1" outlineLevel="3">
      <c r="A421" s="55" t="s">
        <v>127</v>
      </c>
      <c r="B421" s="19" t="s">
        <v>14</v>
      </c>
      <c r="C421" s="19" t="s">
        <v>352</v>
      </c>
      <c r="D421" s="19" t="s">
        <v>5</v>
      </c>
      <c r="E421" s="19"/>
      <c r="F421" s="20">
        <f>F422</f>
        <v>1070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27" customFormat="1" ht="32.25" customHeight="1" outlineLevel="3">
      <c r="A422" s="82" t="s">
        <v>177</v>
      </c>
      <c r="B422" s="6" t="s">
        <v>14</v>
      </c>
      <c r="C422" s="6" t="s">
        <v>353</v>
      </c>
      <c r="D422" s="6" t="s">
        <v>5</v>
      </c>
      <c r="E422" s="6"/>
      <c r="F422" s="7">
        <f>F423</f>
        <v>1070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27" customFormat="1" ht="19.5" customHeight="1" outlineLevel="3">
      <c r="A423" s="52" t="s">
        <v>96</v>
      </c>
      <c r="B423" s="53" t="s">
        <v>14</v>
      </c>
      <c r="C423" s="53" t="s">
        <v>353</v>
      </c>
      <c r="D423" s="53" t="s">
        <v>97</v>
      </c>
      <c r="E423" s="53"/>
      <c r="F423" s="54">
        <f>F424</f>
        <v>1070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27" customFormat="1" ht="19.5" customHeight="1" outlineLevel="3">
      <c r="A424" s="52" t="s">
        <v>100</v>
      </c>
      <c r="B424" s="53" t="s">
        <v>14</v>
      </c>
      <c r="C424" s="53" t="s">
        <v>353</v>
      </c>
      <c r="D424" s="53" t="s">
        <v>101</v>
      </c>
      <c r="E424" s="53"/>
      <c r="F424" s="54">
        <v>1070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27" customFormat="1" ht="35.25" customHeight="1" outlineLevel="3">
      <c r="A425" s="69" t="s">
        <v>178</v>
      </c>
      <c r="B425" s="19" t="s">
        <v>14</v>
      </c>
      <c r="C425" s="19" t="s">
        <v>354</v>
      </c>
      <c r="D425" s="19" t="s">
        <v>5</v>
      </c>
      <c r="E425" s="19"/>
      <c r="F425" s="20">
        <f>F426+F430+F433</f>
        <v>18691.24342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27" customFormat="1" ht="31.5" outlineLevel="3">
      <c r="A426" s="5" t="s">
        <v>179</v>
      </c>
      <c r="B426" s="6" t="s">
        <v>14</v>
      </c>
      <c r="C426" s="6" t="s">
        <v>355</v>
      </c>
      <c r="D426" s="6" t="s">
        <v>5</v>
      </c>
      <c r="E426" s="6"/>
      <c r="F426" s="7">
        <f>F427</f>
        <v>10491.24342</v>
      </c>
      <c r="G426" s="7">
        <f aca="true" t="shared" si="43" ref="G426:V426">G428</f>
        <v>0</v>
      </c>
      <c r="H426" s="7">
        <f t="shared" si="43"/>
        <v>0</v>
      </c>
      <c r="I426" s="7">
        <f t="shared" si="43"/>
        <v>0</v>
      </c>
      <c r="J426" s="7">
        <f t="shared" si="43"/>
        <v>0</v>
      </c>
      <c r="K426" s="7">
        <f t="shared" si="43"/>
        <v>0</v>
      </c>
      <c r="L426" s="7">
        <f t="shared" si="43"/>
        <v>0</v>
      </c>
      <c r="M426" s="7">
        <f t="shared" si="43"/>
        <v>0</v>
      </c>
      <c r="N426" s="7">
        <f t="shared" si="43"/>
        <v>0</v>
      </c>
      <c r="O426" s="7">
        <f t="shared" si="43"/>
        <v>0</v>
      </c>
      <c r="P426" s="7">
        <f t="shared" si="43"/>
        <v>0</v>
      </c>
      <c r="Q426" s="7">
        <f t="shared" si="43"/>
        <v>0</v>
      </c>
      <c r="R426" s="7">
        <f t="shared" si="43"/>
        <v>0</v>
      </c>
      <c r="S426" s="7">
        <f t="shared" si="43"/>
        <v>0</v>
      </c>
      <c r="T426" s="7">
        <f t="shared" si="43"/>
        <v>0</v>
      </c>
      <c r="U426" s="7">
        <f t="shared" si="43"/>
        <v>0</v>
      </c>
      <c r="V426" s="7">
        <f t="shared" si="43"/>
        <v>0</v>
      </c>
    </row>
    <row r="427" spans="1:22" s="27" customFormat="1" ht="15.75" outlineLevel="3">
      <c r="A427" s="52" t="s">
        <v>124</v>
      </c>
      <c r="B427" s="53" t="s">
        <v>14</v>
      </c>
      <c r="C427" s="53" t="s">
        <v>355</v>
      </c>
      <c r="D427" s="53" t="s">
        <v>125</v>
      </c>
      <c r="E427" s="53"/>
      <c r="F427" s="54">
        <f>F428+F429</f>
        <v>10491.24342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47.25" outlineLevel="3">
      <c r="A428" s="61" t="s">
        <v>210</v>
      </c>
      <c r="B428" s="53" t="s">
        <v>14</v>
      </c>
      <c r="C428" s="53" t="s">
        <v>355</v>
      </c>
      <c r="D428" s="53" t="s">
        <v>85</v>
      </c>
      <c r="E428" s="53"/>
      <c r="F428" s="54">
        <v>10235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15.75" outlineLevel="3">
      <c r="A429" s="64" t="s">
        <v>86</v>
      </c>
      <c r="B429" s="53" t="s">
        <v>14</v>
      </c>
      <c r="C429" s="53" t="s">
        <v>380</v>
      </c>
      <c r="D429" s="53" t="s">
        <v>87</v>
      </c>
      <c r="E429" s="53"/>
      <c r="F429" s="54">
        <v>256.24342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7" customFormat="1" ht="31.5" outlineLevel="3">
      <c r="A430" s="5" t="s">
        <v>180</v>
      </c>
      <c r="B430" s="6" t="s">
        <v>14</v>
      </c>
      <c r="C430" s="6" t="s">
        <v>356</v>
      </c>
      <c r="D430" s="6" t="s">
        <v>5</v>
      </c>
      <c r="E430" s="6"/>
      <c r="F430" s="7">
        <f>F431</f>
        <v>8200</v>
      </c>
      <c r="G430" s="7">
        <f aca="true" t="shared" si="44" ref="G430:V430">G432</f>
        <v>0</v>
      </c>
      <c r="H430" s="7">
        <f t="shared" si="44"/>
        <v>0</v>
      </c>
      <c r="I430" s="7">
        <f t="shared" si="44"/>
        <v>0</v>
      </c>
      <c r="J430" s="7">
        <f t="shared" si="44"/>
        <v>0</v>
      </c>
      <c r="K430" s="7">
        <f t="shared" si="44"/>
        <v>0</v>
      </c>
      <c r="L430" s="7">
        <f t="shared" si="44"/>
        <v>0</v>
      </c>
      <c r="M430" s="7">
        <f t="shared" si="44"/>
        <v>0</v>
      </c>
      <c r="N430" s="7">
        <f t="shared" si="44"/>
        <v>0</v>
      </c>
      <c r="O430" s="7">
        <f t="shared" si="44"/>
        <v>0</v>
      </c>
      <c r="P430" s="7">
        <f t="shared" si="44"/>
        <v>0</v>
      </c>
      <c r="Q430" s="7">
        <f t="shared" si="44"/>
        <v>0</v>
      </c>
      <c r="R430" s="7">
        <f t="shared" si="44"/>
        <v>0</v>
      </c>
      <c r="S430" s="7">
        <f t="shared" si="44"/>
        <v>0</v>
      </c>
      <c r="T430" s="7">
        <f t="shared" si="44"/>
        <v>0</v>
      </c>
      <c r="U430" s="7">
        <f t="shared" si="44"/>
        <v>0</v>
      </c>
      <c r="V430" s="7">
        <f t="shared" si="44"/>
        <v>0</v>
      </c>
    </row>
    <row r="431" spans="1:22" s="27" customFormat="1" ht="15.75" outlineLevel="3">
      <c r="A431" s="52" t="s">
        <v>124</v>
      </c>
      <c r="B431" s="53" t="s">
        <v>14</v>
      </c>
      <c r="C431" s="53" t="s">
        <v>356</v>
      </c>
      <c r="D431" s="53" t="s">
        <v>125</v>
      </c>
      <c r="E431" s="53"/>
      <c r="F431" s="54">
        <f>F432</f>
        <v>8200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47.25" outlineLevel="3">
      <c r="A432" s="61" t="s">
        <v>210</v>
      </c>
      <c r="B432" s="53" t="s">
        <v>14</v>
      </c>
      <c r="C432" s="53" t="s">
        <v>356</v>
      </c>
      <c r="D432" s="53" t="s">
        <v>85</v>
      </c>
      <c r="E432" s="53"/>
      <c r="F432" s="54">
        <v>8200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21.75" customHeight="1" outlineLevel="3">
      <c r="A433" s="82" t="s">
        <v>260</v>
      </c>
      <c r="B433" s="6" t="s">
        <v>14</v>
      </c>
      <c r="C433" s="6" t="s">
        <v>357</v>
      </c>
      <c r="D433" s="6" t="s">
        <v>5</v>
      </c>
      <c r="E433" s="6"/>
      <c r="F433" s="7">
        <f>F434</f>
        <v>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52" t="s">
        <v>124</v>
      </c>
      <c r="B434" s="53" t="s">
        <v>14</v>
      </c>
      <c r="C434" s="53" t="s">
        <v>357</v>
      </c>
      <c r="D434" s="53" t="s">
        <v>125</v>
      </c>
      <c r="E434" s="53"/>
      <c r="F434" s="54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47.25" outlineLevel="3">
      <c r="A435" s="61" t="s">
        <v>210</v>
      </c>
      <c r="B435" s="53" t="s">
        <v>14</v>
      </c>
      <c r="C435" s="53" t="s">
        <v>357</v>
      </c>
      <c r="D435" s="53" t="s">
        <v>85</v>
      </c>
      <c r="E435" s="53"/>
      <c r="F435" s="54"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15.75" outlineLevel="3">
      <c r="A436" s="75" t="s">
        <v>391</v>
      </c>
      <c r="B436" s="9" t="s">
        <v>14</v>
      </c>
      <c r="C436" s="9" t="s">
        <v>370</v>
      </c>
      <c r="D436" s="9" t="s">
        <v>5</v>
      </c>
      <c r="E436" s="9"/>
      <c r="F436" s="10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3">
      <c r="A437" s="69" t="s">
        <v>393</v>
      </c>
      <c r="B437" s="19" t="s">
        <v>14</v>
      </c>
      <c r="C437" s="19" t="s">
        <v>392</v>
      </c>
      <c r="D437" s="19" t="s">
        <v>5</v>
      </c>
      <c r="E437" s="19"/>
      <c r="F437" s="20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3">
      <c r="A438" s="5" t="s">
        <v>124</v>
      </c>
      <c r="B438" s="6" t="s">
        <v>14</v>
      </c>
      <c r="C438" s="6" t="s">
        <v>392</v>
      </c>
      <c r="D438" s="6" t="s">
        <v>125</v>
      </c>
      <c r="E438" s="6"/>
      <c r="F438" s="7">
        <f>F439</f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15.75" outlineLevel="3">
      <c r="A439" s="64" t="s">
        <v>86</v>
      </c>
      <c r="B439" s="53" t="s">
        <v>14</v>
      </c>
      <c r="C439" s="53" t="s">
        <v>392</v>
      </c>
      <c r="D439" s="53" t="s">
        <v>87</v>
      </c>
      <c r="E439" s="53"/>
      <c r="F439" s="54">
        <v>50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5.75" outlineLevel="3">
      <c r="A440" s="8" t="s">
        <v>244</v>
      </c>
      <c r="B440" s="9" t="s">
        <v>14</v>
      </c>
      <c r="C440" s="9" t="s">
        <v>358</v>
      </c>
      <c r="D440" s="9" t="s">
        <v>5</v>
      </c>
      <c r="E440" s="9"/>
      <c r="F440" s="10">
        <f>F441</f>
        <v>200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36" customHeight="1" outlineLevel="3">
      <c r="A441" s="82" t="s">
        <v>181</v>
      </c>
      <c r="B441" s="6" t="s">
        <v>14</v>
      </c>
      <c r="C441" s="6" t="s">
        <v>359</v>
      </c>
      <c r="D441" s="6" t="s">
        <v>5</v>
      </c>
      <c r="E441" s="6"/>
      <c r="F441" s="7">
        <f>F442</f>
        <v>200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15.75" outlineLevel="3">
      <c r="A442" s="52" t="s">
        <v>96</v>
      </c>
      <c r="B442" s="53" t="s">
        <v>14</v>
      </c>
      <c r="C442" s="53" t="s">
        <v>359</v>
      </c>
      <c r="D442" s="53" t="s">
        <v>97</v>
      </c>
      <c r="E442" s="53"/>
      <c r="F442" s="54">
        <f>F443</f>
        <v>200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31.5" outlineLevel="3">
      <c r="A443" s="52" t="s">
        <v>100</v>
      </c>
      <c r="B443" s="53" t="s">
        <v>14</v>
      </c>
      <c r="C443" s="53" t="s">
        <v>359</v>
      </c>
      <c r="D443" s="53" t="s">
        <v>101</v>
      </c>
      <c r="E443" s="53"/>
      <c r="F443" s="54">
        <v>200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15.75" outlineLevel="3">
      <c r="A444" s="8" t="s">
        <v>245</v>
      </c>
      <c r="B444" s="9" t="s">
        <v>14</v>
      </c>
      <c r="C444" s="9" t="s">
        <v>360</v>
      </c>
      <c r="D444" s="9" t="s">
        <v>5</v>
      </c>
      <c r="E444" s="9"/>
      <c r="F444" s="10">
        <f>F445</f>
        <v>100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31.5" outlineLevel="3">
      <c r="A445" s="82" t="s">
        <v>182</v>
      </c>
      <c r="B445" s="6" t="s">
        <v>14</v>
      </c>
      <c r="C445" s="6" t="s">
        <v>361</v>
      </c>
      <c r="D445" s="6" t="s">
        <v>5</v>
      </c>
      <c r="E445" s="6"/>
      <c r="F445" s="7">
        <f>F446</f>
        <v>100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15.75" outlineLevel="3">
      <c r="A446" s="52" t="s">
        <v>96</v>
      </c>
      <c r="B446" s="53" t="s">
        <v>14</v>
      </c>
      <c r="C446" s="53" t="s">
        <v>361</v>
      </c>
      <c r="D446" s="53" t="s">
        <v>97</v>
      </c>
      <c r="E446" s="53"/>
      <c r="F446" s="54">
        <f>F447</f>
        <v>100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31.5" outlineLevel="3">
      <c r="A447" s="52" t="s">
        <v>100</v>
      </c>
      <c r="B447" s="53" t="s">
        <v>14</v>
      </c>
      <c r="C447" s="53" t="s">
        <v>361</v>
      </c>
      <c r="D447" s="53" t="s">
        <v>101</v>
      </c>
      <c r="E447" s="53"/>
      <c r="F447" s="54">
        <v>100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15.75" outlineLevel="3">
      <c r="A448" s="8" t="s">
        <v>246</v>
      </c>
      <c r="B448" s="9" t="s">
        <v>14</v>
      </c>
      <c r="C448" s="9" t="s">
        <v>362</v>
      </c>
      <c r="D448" s="9" t="s">
        <v>5</v>
      </c>
      <c r="E448" s="9"/>
      <c r="F448" s="10">
        <f>F449</f>
        <v>50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31.5" outlineLevel="3">
      <c r="A449" s="82" t="s">
        <v>183</v>
      </c>
      <c r="B449" s="6" t="s">
        <v>14</v>
      </c>
      <c r="C449" s="6" t="s">
        <v>363</v>
      </c>
      <c r="D449" s="6" t="s">
        <v>5</v>
      </c>
      <c r="E449" s="6"/>
      <c r="F449" s="7">
        <f>F450</f>
        <v>50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15.75" outlineLevel="3">
      <c r="A450" s="52" t="s">
        <v>96</v>
      </c>
      <c r="B450" s="53" t="s">
        <v>14</v>
      </c>
      <c r="C450" s="53" t="s">
        <v>363</v>
      </c>
      <c r="D450" s="53" t="s">
        <v>97</v>
      </c>
      <c r="E450" s="53"/>
      <c r="F450" s="54">
        <f>F451</f>
        <v>50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31.5" outlineLevel="3">
      <c r="A451" s="52" t="s">
        <v>100</v>
      </c>
      <c r="B451" s="53" t="s">
        <v>14</v>
      </c>
      <c r="C451" s="53" t="s">
        <v>363</v>
      </c>
      <c r="D451" s="53" t="s">
        <v>101</v>
      </c>
      <c r="E451" s="53"/>
      <c r="F451" s="54">
        <v>50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17.25" customHeight="1" outlineLevel="6">
      <c r="A452" s="16" t="s">
        <v>51</v>
      </c>
      <c r="B452" s="17" t="s">
        <v>50</v>
      </c>
      <c r="C452" s="17" t="s">
        <v>271</v>
      </c>
      <c r="D452" s="17" t="s">
        <v>5</v>
      </c>
      <c r="E452" s="17"/>
      <c r="F452" s="18">
        <f>F453+F459+F474+F480</f>
        <v>5870.3856</v>
      </c>
      <c r="G452" s="18" t="e">
        <f aca="true" t="shared" si="45" ref="G452:V452">G453+G459+G474</f>
        <v>#REF!</v>
      </c>
      <c r="H452" s="18" t="e">
        <f t="shared" si="45"/>
        <v>#REF!</v>
      </c>
      <c r="I452" s="18" t="e">
        <f t="shared" si="45"/>
        <v>#REF!</v>
      </c>
      <c r="J452" s="18" t="e">
        <f t="shared" si="45"/>
        <v>#REF!</v>
      </c>
      <c r="K452" s="18" t="e">
        <f t="shared" si="45"/>
        <v>#REF!</v>
      </c>
      <c r="L452" s="18" t="e">
        <f t="shared" si="45"/>
        <v>#REF!</v>
      </c>
      <c r="M452" s="18" t="e">
        <f t="shared" si="45"/>
        <v>#REF!</v>
      </c>
      <c r="N452" s="18" t="e">
        <f t="shared" si="45"/>
        <v>#REF!</v>
      </c>
      <c r="O452" s="18" t="e">
        <f t="shared" si="45"/>
        <v>#REF!</v>
      </c>
      <c r="P452" s="18" t="e">
        <f t="shared" si="45"/>
        <v>#REF!</v>
      </c>
      <c r="Q452" s="18" t="e">
        <f t="shared" si="45"/>
        <v>#REF!</v>
      </c>
      <c r="R452" s="18" t="e">
        <f t="shared" si="45"/>
        <v>#REF!</v>
      </c>
      <c r="S452" s="18" t="e">
        <f t="shared" si="45"/>
        <v>#REF!</v>
      </c>
      <c r="T452" s="18" t="e">
        <f t="shared" si="45"/>
        <v>#REF!</v>
      </c>
      <c r="U452" s="18" t="e">
        <f t="shared" si="45"/>
        <v>#REF!</v>
      </c>
      <c r="V452" s="18" t="e">
        <f t="shared" si="45"/>
        <v>#REF!</v>
      </c>
    </row>
    <row r="453" spans="1:22" s="27" customFormat="1" ht="15.75" outlineLevel="3">
      <c r="A453" s="78" t="s">
        <v>40</v>
      </c>
      <c r="B453" s="33" t="s">
        <v>15</v>
      </c>
      <c r="C453" s="33" t="s">
        <v>271</v>
      </c>
      <c r="D453" s="33" t="s">
        <v>5</v>
      </c>
      <c r="E453" s="33"/>
      <c r="F453" s="71">
        <f>F454</f>
        <v>865</v>
      </c>
      <c r="G453" s="10">
        <f aca="true" t="shared" si="46" ref="G453:V453">G455</f>
        <v>0</v>
      </c>
      <c r="H453" s="10">
        <f t="shared" si="46"/>
        <v>0</v>
      </c>
      <c r="I453" s="10">
        <f t="shared" si="46"/>
        <v>0</v>
      </c>
      <c r="J453" s="10">
        <f t="shared" si="46"/>
        <v>0</v>
      </c>
      <c r="K453" s="10">
        <f t="shared" si="46"/>
        <v>0</v>
      </c>
      <c r="L453" s="10">
        <f t="shared" si="46"/>
        <v>0</v>
      </c>
      <c r="M453" s="10">
        <f t="shared" si="46"/>
        <v>0</v>
      </c>
      <c r="N453" s="10">
        <f t="shared" si="46"/>
        <v>0</v>
      </c>
      <c r="O453" s="10">
        <f t="shared" si="46"/>
        <v>0</v>
      </c>
      <c r="P453" s="10">
        <f t="shared" si="46"/>
        <v>0</v>
      </c>
      <c r="Q453" s="10">
        <f t="shared" si="46"/>
        <v>0</v>
      </c>
      <c r="R453" s="10">
        <f t="shared" si="46"/>
        <v>0</v>
      </c>
      <c r="S453" s="10">
        <f t="shared" si="46"/>
        <v>0</v>
      </c>
      <c r="T453" s="10">
        <f t="shared" si="46"/>
        <v>0</v>
      </c>
      <c r="U453" s="10">
        <f t="shared" si="46"/>
        <v>0</v>
      </c>
      <c r="V453" s="10">
        <f t="shared" si="46"/>
        <v>0</v>
      </c>
    </row>
    <row r="454" spans="1:22" s="27" customFormat="1" ht="31.5" outlineLevel="3">
      <c r="A454" s="22" t="s">
        <v>139</v>
      </c>
      <c r="B454" s="9" t="s">
        <v>15</v>
      </c>
      <c r="C454" s="9" t="s">
        <v>272</v>
      </c>
      <c r="D454" s="9" t="s">
        <v>5</v>
      </c>
      <c r="E454" s="9"/>
      <c r="F454" s="10">
        <f>F455</f>
        <v>865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s="15" customFormat="1" ht="30.75" customHeight="1" outlineLevel="3">
      <c r="A455" s="22" t="s">
        <v>141</v>
      </c>
      <c r="B455" s="12" t="s">
        <v>15</v>
      </c>
      <c r="C455" s="12" t="s">
        <v>273</v>
      </c>
      <c r="D455" s="12" t="s">
        <v>5</v>
      </c>
      <c r="E455" s="12"/>
      <c r="F455" s="13">
        <f>F456</f>
        <v>865</v>
      </c>
      <c r="G455" s="13">
        <f aca="true" t="shared" si="47" ref="G455:V456">G456</f>
        <v>0</v>
      </c>
      <c r="H455" s="13">
        <f t="shared" si="47"/>
        <v>0</v>
      </c>
      <c r="I455" s="13">
        <f t="shared" si="47"/>
        <v>0</v>
      </c>
      <c r="J455" s="13">
        <f t="shared" si="47"/>
        <v>0</v>
      </c>
      <c r="K455" s="13">
        <f t="shared" si="47"/>
        <v>0</v>
      </c>
      <c r="L455" s="13">
        <f t="shared" si="47"/>
        <v>0</v>
      </c>
      <c r="M455" s="13">
        <f t="shared" si="47"/>
        <v>0</v>
      </c>
      <c r="N455" s="13">
        <f t="shared" si="47"/>
        <v>0</v>
      </c>
      <c r="O455" s="13">
        <f t="shared" si="47"/>
        <v>0</v>
      </c>
      <c r="P455" s="13">
        <f t="shared" si="47"/>
        <v>0</v>
      </c>
      <c r="Q455" s="13">
        <f t="shared" si="47"/>
        <v>0</v>
      </c>
      <c r="R455" s="13">
        <f t="shared" si="47"/>
        <v>0</v>
      </c>
      <c r="S455" s="13">
        <f t="shared" si="47"/>
        <v>0</v>
      </c>
      <c r="T455" s="13">
        <f t="shared" si="47"/>
        <v>0</v>
      </c>
      <c r="U455" s="13">
        <f t="shared" si="47"/>
        <v>0</v>
      </c>
      <c r="V455" s="13">
        <f t="shared" si="47"/>
        <v>0</v>
      </c>
    </row>
    <row r="456" spans="1:22" s="27" customFormat="1" ht="33" customHeight="1" outlineLevel="4">
      <c r="A456" s="55" t="s">
        <v>184</v>
      </c>
      <c r="B456" s="19" t="s">
        <v>15</v>
      </c>
      <c r="C456" s="19" t="s">
        <v>364</v>
      </c>
      <c r="D456" s="19" t="s">
        <v>5</v>
      </c>
      <c r="E456" s="19"/>
      <c r="F456" s="20">
        <f>F457</f>
        <v>865</v>
      </c>
      <c r="G456" s="7">
        <f t="shared" si="47"/>
        <v>0</v>
      </c>
      <c r="H456" s="7">
        <f t="shared" si="47"/>
        <v>0</v>
      </c>
      <c r="I456" s="7">
        <f t="shared" si="47"/>
        <v>0</v>
      </c>
      <c r="J456" s="7">
        <f t="shared" si="47"/>
        <v>0</v>
      </c>
      <c r="K456" s="7">
        <f t="shared" si="47"/>
        <v>0</v>
      </c>
      <c r="L456" s="7">
        <f t="shared" si="47"/>
        <v>0</v>
      </c>
      <c r="M456" s="7">
        <f t="shared" si="47"/>
        <v>0</v>
      </c>
      <c r="N456" s="7">
        <f t="shared" si="47"/>
        <v>0</v>
      </c>
      <c r="O456" s="7">
        <f t="shared" si="47"/>
        <v>0</v>
      </c>
      <c r="P456" s="7">
        <f t="shared" si="47"/>
        <v>0</v>
      </c>
      <c r="Q456" s="7">
        <f t="shared" si="47"/>
        <v>0</v>
      </c>
      <c r="R456" s="7">
        <f t="shared" si="47"/>
        <v>0</v>
      </c>
      <c r="S456" s="7">
        <f t="shared" si="47"/>
        <v>0</v>
      </c>
      <c r="T456" s="7">
        <f t="shared" si="47"/>
        <v>0</v>
      </c>
      <c r="U456" s="7">
        <f t="shared" si="47"/>
        <v>0</v>
      </c>
      <c r="V456" s="7">
        <f t="shared" si="47"/>
        <v>0</v>
      </c>
    </row>
    <row r="457" spans="1:22" s="27" customFormat="1" ht="15.75" outlineLevel="5">
      <c r="A457" s="5" t="s">
        <v>130</v>
      </c>
      <c r="B457" s="6" t="s">
        <v>15</v>
      </c>
      <c r="C457" s="6" t="s">
        <v>364</v>
      </c>
      <c r="D457" s="6" t="s">
        <v>128</v>
      </c>
      <c r="E457" s="6"/>
      <c r="F457" s="7">
        <f>F458</f>
        <v>865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31.5" outlineLevel="5">
      <c r="A458" s="52" t="s">
        <v>131</v>
      </c>
      <c r="B458" s="53" t="s">
        <v>15</v>
      </c>
      <c r="C458" s="53" t="s">
        <v>364</v>
      </c>
      <c r="D458" s="53" t="s">
        <v>129</v>
      </c>
      <c r="E458" s="53"/>
      <c r="F458" s="54">
        <v>865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7" customFormat="1" ht="15.75" outlineLevel="3">
      <c r="A459" s="78" t="s">
        <v>41</v>
      </c>
      <c r="B459" s="33" t="s">
        <v>16</v>
      </c>
      <c r="C459" s="33" t="s">
        <v>271</v>
      </c>
      <c r="D459" s="33" t="s">
        <v>5</v>
      </c>
      <c r="E459" s="33"/>
      <c r="F459" s="71">
        <f>F460+F466+F470</f>
        <v>1736.3855999999998</v>
      </c>
      <c r="G459" s="10" t="e">
        <f>#REF!</f>
        <v>#REF!</v>
      </c>
      <c r="H459" s="10" t="e">
        <f>#REF!</f>
        <v>#REF!</v>
      </c>
      <c r="I459" s="10" t="e">
        <f>#REF!</f>
        <v>#REF!</v>
      </c>
      <c r="J459" s="10" t="e">
        <f>#REF!</f>
        <v>#REF!</v>
      </c>
      <c r="K459" s="10" t="e">
        <f>#REF!</f>
        <v>#REF!</v>
      </c>
      <c r="L459" s="10" t="e">
        <f>#REF!</f>
        <v>#REF!</v>
      </c>
      <c r="M459" s="10" t="e">
        <f>#REF!</f>
        <v>#REF!</v>
      </c>
      <c r="N459" s="10" t="e">
        <f>#REF!</f>
        <v>#REF!</v>
      </c>
      <c r="O459" s="10" t="e">
        <f>#REF!</f>
        <v>#REF!</v>
      </c>
      <c r="P459" s="10" t="e">
        <f>#REF!</f>
        <v>#REF!</v>
      </c>
      <c r="Q459" s="10" t="e">
        <f>#REF!</f>
        <v>#REF!</v>
      </c>
      <c r="R459" s="10" t="e">
        <f>#REF!</f>
        <v>#REF!</v>
      </c>
      <c r="S459" s="10" t="e">
        <f>#REF!</f>
        <v>#REF!</v>
      </c>
      <c r="T459" s="10" t="e">
        <f>#REF!</f>
        <v>#REF!</v>
      </c>
      <c r="U459" s="10" t="e">
        <f>#REF!</f>
        <v>#REF!</v>
      </c>
      <c r="V459" s="10" t="e">
        <f>#REF!</f>
        <v>#REF!</v>
      </c>
    </row>
    <row r="460" spans="1:22" s="27" customFormat="1" ht="15.75" outlineLevel="5">
      <c r="A460" s="8" t="s">
        <v>247</v>
      </c>
      <c r="B460" s="9" t="s">
        <v>16</v>
      </c>
      <c r="C460" s="9" t="s">
        <v>365</v>
      </c>
      <c r="D460" s="9" t="s">
        <v>5</v>
      </c>
      <c r="E460" s="9"/>
      <c r="F460" s="10">
        <f>F461+F464+F465</f>
        <v>1706.3855999999998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7" customFormat="1" ht="31.5" outlineLevel="5">
      <c r="A461" s="69" t="s">
        <v>185</v>
      </c>
      <c r="B461" s="19" t="s">
        <v>16</v>
      </c>
      <c r="C461" s="19" t="s">
        <v>366</v>
      </c>
      <c r="D461" s="19" t="s">
        <v>5</v>
      </c>
      <c r="E461" s="19"/>
      <c r="F461" s="20">
        <f>F462</f>
        <v>1272.6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7" customFormat="1" ht="31.5" outlineLevel="5">
      <c r="A462" s="5" t="s">
        <v>108</v>
      </c>
      <c r="B462" s="6" t="s">
        <v>16</v>
      </c>
      <c r="C462" s="6" t="s">
        <v>366</v>
      </c>
      <c r="D462" s="6" t="s">
        <v>110</v>
      </c>
      <c r="E462" s="6"/>
      <c r="F462" s="7">
        <f>F463</f>
        <v>1272.6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15.75" outlineLevel="5">
      <c r="A463" s="52" t="s">
        <v>133</v>
      </c>
      <c r="B463" s="53" t="s">
        <v>16</v>
      </c>
      <c r="C463" s="53" t="s">
        <v>366</v>
      </c>
      <c r="D463" s="53" t="s">
        <v>132</v>
      </c>
      <c r="E463" s="53"/>
      <c r="F463" s="54">
        <v>1272.6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7" customFormat="1" ht="31.5" outlineLevel="5">
      <c r="A464" s="69" t="s">
        <v>405</v>
      </c>
      <c r="B464" s="19" t="s">
        <v>16</v>
      </c>
      <c r="C464" s="19" t="s">
        <v>407</v>
      </c>
      <c r="D464" s="19" t="s">
        <v>132</v>
      </c>
      <c r="E464" s="19"/>
      <c r="F464" s="89">
        <v>197.96483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7" customFormat="1" ht="31.5" outlineLevel="5">
      <c r="A465" s="69" t="s">
        <v>406</v>
      </c>
      <c r="B465" s="19" t="s">
        <v>16</v>
      </c>
      <c r="C465" s="19" t="s">
        <v>408</v>
      </c>
      <c r="D465" s="19" t="s">
        <v>132</v>
      </c>
      <c r="E465" s="19"/>
      <c r="F465" s="89">
        <v>235.82077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7" customFormat="1" ht="15.75" outlineLevel="5">
      <c r="A466" s="8" t="s">
        <v>186</v>
      </c>
      <c r="B466" s="9" t="s">
        <v>16</v>
      </c>
      <c r="C466" s="9" t="s">
        <v>367</v>
      </c>
      <c r="D466" s="9" t="s">
        <v>5</v>
      </c>
      <c r="E466" s="9"/>
      <c r="F466" s="10">
        <f>F467</f>
        <v>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7" customFormat="1" ht="36.75" customHeight="1" outlineLevel="5">
      <c r="A467" s="69" t="s">
        <v>185</v>
      </c>
      <c r="B467" s="19" t="s">
        <v>16</v>
      </c>
      <c r="C467" s="19" t="s">
        <v>368</v>
      </c>
      <c r="D467" s="19" t="s">
        <v>5</v>
      </c>
      <c r="E467" s="19"/>
      <c r="F467" s="20">
        <f>F468</f>
        <v>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7" customFormat="1" ht="31.5" outlineLevel="5">
      <c r="A468" s="5" t="s">
        <v>108</v>
      </c>
      <c r="B468" s="6" t="s">
        <v>16</v>
      </c>
      <c r="C468" s="6" t="s">
        <v>368</v>
      </c>
      <c r="D468" s="6" t="s">
        <v>110</v>
      </c>
      <c r="E468" s="6"/>
      <c r="F468" s="7">
        <f>F469</f>
        <v>0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7" customFormat="1" ht="15.75" outlineLevel="5">
      <c r="A469" s="52" t="s">
        <v>133</v>
      </c>
      <c r="B469" s="53" t="s">
        <v>16</v>
      </c>
      <c r="C469" s="53" t="s">
        <v>368</v>
      </c>
      <c r="D469" s="53" t="s">
        <v>132</v>
      </c>
      <c r="E469" s="53"/>
      <c r="F469" s="54">
        <v>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7" customFormat="1" ht="31.5" outlineLevel="5">
      <c r="A470" s="22" t="s">
        <v>139</v>
      </c>
      <c r="B470" s="9" t="s">
        <v>16</v>
      </c>
      <c r="C470" s="9" t="s">
        <v>273</v>
      </c>
      <c r="D470" s="9" t="s">
        <v>5</v>
      </c>
      <c r="E470" s="9"/>
      <c r="F470" s="10">
        <f>F471</f>
        <v>30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7" customFormat="1" ht="31.5" outlineLevel="5">
      <c r="A471" s="69" t="s">
        <v>401</v>
      </c>
      <c r="B471" s="19" t="s">
        <v>16</v>
      </c>
      <c r="C471" s="19" t="s">
        <v>404</v>
      </c>
      <c r="D471" s="19" t="s">
        <v>5</v>
      </c>
      <c r="E471" s="19"/>
      <c r="F471" s="20">
        <f>F472</f>
        <v>30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7" customFormat="1" ht="31.5" outlineLevel="5">
      <c r="A472" s="5" t="s">
        <v>108</v>
      </c>
      <c r="B472" s="6" t="s">
        <v>16</v>
      </c>
      <c r="C472" s="6" t="s">
        <v>404</v>
      </c>
      <c r="D472" s="6" t="s">
        <v>402</v>
      </c>
      <c r="E472" s="6"/>
      <c r="F472" s="7">
        <f>F473</f>
        <v>30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7" customFormat="1" ht="31.5" outlineLevel="5">
      <c r="A473" s="52" t="s">
        <v>403</v>
      </c>
      <c r="B473" s="53" t="s">
        <v>16</v>
      </c>
      <c r="C473" s="53" t="s">
        <v>404</v>
      </c>
      <c r="D473" s="53" t="s">
        <v>402</v>
      </c>
      <c r="E473" s="53"/>
      <c r="F473" s="54">
        <v>30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7" customFormat="1" ht="15.75" outlineLevel="5">
      <c r="A474" s="78" t="s">
        <v>46</v>
      </c>
      <c r="B474" s="33" t="s">
        <v>23</v>
      </c>
      <c r="C474" s="33" t="s">
        <v>271</v>
      </c>
      <c r="D474" s="33" t="s">
        <v>5</v>
      </c>
      <c r="E474" s="33"/>
      <c r="F474" s="71">
        <f>F475</f>
        <v>3269</v>
      </c>
      <c r="G474" s="10">
        <f aca="true" t="shared" si="48" ref="G474:V474">G476</f>
        <v>0</v>
      </c>
      <c r="H474" s="10">
        <f t="shared" si="48"/>
        <v>0</v>
      </c>
      <c r="I474" s="10">
        <f t="shared" si="48"/>
        <v>0</v>
      </c>
      <c r="J474" s="10">
        <f t="shared" si="48"/>
        <v>0</v>
      </c>
      <c r="K474" s="10">
        <f t="shared" si="48"/>
        <v>0</v>
      </c>
      <c r="L474" s="10">
        <f t="shared" si="48"/>
        <v>0</v>
      </c>
      <c r="M474" s="10">
        <f t="shared" si="48"/>
        <v>0</v>
      </c>
      <c r="N474" s="10">
        <f t="shared" si="48"/>
        <v>0</v>
      </c>
      <c r="O474" s="10">
        <f t="shared" si="48"/>
        <v>0</v>
      </c>
      <c r="P474" s="10">
        <f t="shared" si="48"/>
        <v>0</v>
      </c>
      <c r="Q474" s="10">
        <f t="shared" si="48"/>
        <v>0</v>
      </c>
      <c r="R474" s="10">
        <f t="shared" si="48"/>
        <v>0</v>
      </c>
      <c r="S474" s="10">
        <f t="shared" si="48"/>
        <v>0</v>
      </c>
      <c r="T474" s="10">
        <f t="shared" si="48"/>
        <v>0</v>
      </c>
      <c r="U474" s="10">
        <f t="shared" si="48"/>
        <v>0</v>
      </c>
      <c r="V474" s="10">
        <f t="shared" si="48"/>
        <v>0</v>
      </c>
    </row>
    <row r="475" spans="1:22" s="27" customFormat="1" ht="31.5" outlineLevel="5">
      <c r="A475" s="22" t="s">
        <v>139</v>
      </c>
      <c r="B475" s="9" t="s">
        <v>23</v>
      </c>
      <c r="C475" s="9" t="s">
        <v>272</v>
      </c>
      <c r="D475" s="9" t="s">
        <v>5</v>
      </c>
      <c r="E475" s="9"/>
      <c r="F475" s="10">
        <f>F476</f>
        <v>3269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s="27" customFormat="1" ht="31.5" outlineLevel="5">
      <c r="A476" s="22" t="s">
        <v>141</v>
      </c>
      <c r="B476" s="12" t="s">
        <v>23</v>
      </c>
      <c r="C476" s="12" t="s">
        <v>273</v>
      </c>
      <c r="D476" s="12" t="s">
        <v>5</v>
      </c>
      <c r="E476" s="12"/>
      <c r="F476" s="13">
        <f>F477</f>
        <v>3269</v>
      </c>
      <c r="G476" s="13">
        <f aca="true" t="shared" si="49" ref="G476:V477">G477</f>
        <v>0</v>
      </c>
      <c r="H476" s="13">
        <f t="shared" si="49"/>
        <v>0</v>
      </c>
      <c r="I476" s="13">
        <f t="shared" si="49"/>
        <v>0</v>
      </c>
      <c r="J476" s="13">
        <f t="shared" si="49"/>
        <v>0</v>
      </c>
      <c r="K476" s="13">
        <f t="shared" si="49"/>
        <v>0</v>
      </c>
      <c r="L476" s="13">
        <f t="shared" si="49"/>
        <v>0</v>
      </c>
      <c r="M476" s="13">
        <f t="shared" si="49"/>
        <v>0</v>
      </c>
      <c r="N476" s="13">
        <f t="shared" si="49"/>
        <v>0</v>
      </c>
      <c r="O476" s="13">
        <f t="shared" si="49"/>
        <v>0</v>
      </c>
      <c r="P476" s="13">
        <f t="shared" si="49"/>
        <v>0</v>
      </c>
      <c r="Q476" s="13">
        <f t="shared" si="49"/>
        <v>0</v>
      </c>
      <c r="R476" s="13">
        <f t="shared" si="49"/>
        <v>0</v>
      </c>
      <c r="S476" s="13">
        <f t="shared" si="49"/>
        <v>0</v>
      </c>
      <c r="T476" s="13">
        <f t="shared" si="49"/>
        <v>0</v>
      </c>
      <c r="U476" s="13">
        <f t="shared" si="49"/>
        <v>0</v>
      </c>
      <c r="V476" s="13">
        <f t="shared" si="49"/>
        <v>0</v>
      </c>
    </row>
    <row r="477" spans="1:22" s="27" customFormat="1" ht="47.25" outlineLevel="5">
      <c r="A477" s="69" t="s">
        <v>187</v>
      </c>
      <c r="B477" s="19" t="s">
        <v>23</v>
      </c>
      <c r="C477" s="19" t="s">
        <v>369</v>
      </c>
      <c r="D477" s="19" t="s">
        <v>5</v>
      </c>
      <c r="E477" s="19"/>
      <c r="F477" s="20">
        <f>F478</f>
        <v>3269</v>
      </c>
      <c r="G477" s="7">
        <f t="shared" si="49"/>
        <v>0</v>
      </c>
      <c r="H477" s="7">
        <f t="shared" si="49"/>
        <v>0</v>
      </c>
      <c r="I477" s="7">
        <f t="shared" si="49"/>
        <v>0</v>
      </c>
      <c r="J477" s="7">
        <f t="shared" si="49"/>
        <v>0</v>
      </c>
      <c r="K477" s="7">
        <f t="shared" si="49"/>
        <v>0</v>
      </c>
      <c r="L477" s="7">
        <f t="shared" si="49"/>
        <v>0</v>
      </c>
      <c r="M477" s="7">
        <f t="shared" si="49"/>
        <v>0</v>
      </c>
      <c r="N477" s="7">
        <f t="shared" si="49"/>
        <v>0</v>
      </c>
      <c r="O477" s="7">
        <f t="shared" si="49"/>
        <v>0</v>
      </c>
      <c r="P477" s="7">
        <f t="shared" si="49"/>
        <v>0</v>
      </c>
      <c r="Q477" s="7">
        <f t="shared" si="49"/>
        <v>0</v>
      </c>
      <c r="R477" s="7">
        <f t="shared" si="49"/>
        <v>0</v>
      </c>
      <c r="S477" s="7">
        <f t="shared" si="49"/>
        <v>0</v>
      </c>
      <c r="T477" s="7">
        <f t="shared" si="49"/>
        <v>0</v>
      </c>
      <c r="U477" s="7">
        <f t="shared" si="49"/>
        <v>0</v>
      </c>
      <c r="V477" s="7">
        <f t="shared" si="49"/>
        <v>0</v>
      </c>
    </row>
    <row r="478" spans="1:22" s="27" customFormat="1" ht="15.75" outlineLevel="5">
      <c r="A478" s="5" t="s">
        <v>130</v>
      </c>
      <c r="B478" s="6" t="s">
        <v>23</v>
      </c>
      <c r="C478" s="6" t="s">
        <v>369</v>
      </c>
      <c r="D478" s="6" t="s">
        <v>128</v>
      </c>
      <c r="E478" s="6"/>
      <c r="F478" s="7">
        <f>F479</f>
        <v>3269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7" customFormat="1" ht="31.5" outlineLevel="5">
      <c r="A479" s="52" t="s">
        <v>131</v>
      </c>
      <c r="B479" s="53" t="s">
        <v>23</v>
      </c>
      <c r="C479" s="53" t="s">
        <v>369</v>
      </c>
      <c r="D479" s="53" t="s">
        <v>129</v>
      </c>
      <c r="E479" s="53"/>
      <c r="F479" s="54">
        <v>3269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15.75" outlineLevel="5">
      <c r="A480" s="78" t="s">
        <v>188</v>
      </c>
      <c r="B480" s="33" t="s">
        <v>189</v>
      </c>
      <c r="C480" s="33" t="s">
        <v>271</v>
      </c>
      <c r="D480" s="33" t="s">
        <v>5</v>
      </c>
      <c r="E480" s="33"/>
      <c r="F480" s="71">
        <f>F481</f>
        <v>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15.75" outlineLevel="5">
      <c r="A481" s="14" t="s">
        <v>391</v>
      </c>
      <c r="B481" s="9" t="s">
        <v>189</v>
      </c>
      <c r="C481" s="9" t="s">
        <v>370</v>
      </c>
      <c r="D481" s="9" t="s">
        <v>5</v>
      </c>
      <c r="E481" s="9"/>
      <c r="F481" s="10">
        <f>F482</f>
        <v>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3" customHeight="1" outlineLevel="5">
      <c r="A482" s="69" t="s">
        <v>191</v>
      </c>
      <c r="B482" s="19" t="s">
        <v>189</v>
      </c>
      <c r="C482" s="19" t="s">
        <v>371</v>
      </c>
      <c r="D482" s="19" t="s">
        <v>5</v>
      </c>
      <c r="E482" s="19"/>
      <c r="F482" s="20">
        <f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15.75" outlineLevel="5">
      <c r="A483" s="5" t="s">
        <v>96</v>
      </c>
      <c r="B483" s="6" t="s">
        <v>190</v>
      </c>
      <c r="C483" s="6" t="s">
        <v>371</v>
      </c>
      <c r="D483" s="6" t="s">
        <v>97</v>
      </c>
      <c r="E483" s="6"/>
      <c r="F483" s="7">
        <f>F484</f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31.5" outlineLevel="5">
      <c r="A484" s="52" t="s">
        <v>100</v>
      </c>
      <c r="B484" s="53" t="s">
        <v>189</v>
      </c>
      <c r="C484" s="53" t="s">
        <v>371</v>
      </c>
      <c r="D484" s="53" t="s">
        <v>101</v>
      </c>
      <c r="E484" s="53"/>
      <c r="F484" s="54"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18.75" outlineLevel="5">
      <c r="A485" s="16" t="s">
        <v>78</v>
      </c>
      <c r="B485" s="17" t="s">
        <v>49</v>
      </c>
      <c r="C485" s="17" t="s">
        <v>271</v>
      </c>
      <c r="D485" s="17" t="s">
        <v>5</v>
      </c>
      <c r="E485" s="17"/>
      <c r="F485" s="18">
        <f>F486+F491</f>
        <v>200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15.75" outlineLevel="5">
      <c r="A486" s="8" t="s">
        <v>39</v>
      </c>
      <c r="B486" s="9" t="s">
        <v>17</v>
      </c>
      <c r="C486" s="9" t="s">
        <v>271</v>
      </c>
      <c r="D486" s="9" t="s">
        <v>5</v>
      </c>
      <c r="E486" s="9"/>
      <c r="F486" s="10">
        <f>F487</f>
        <v>200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15.75" outlineLevel="5">
      <c r="A487" s="66" t="s">
        <v>248</v>
      </c>
      <c r="B487" s="19" t="s">
        <v>17</v>
      </c>
      <c r="C487" s="19" t="s">
        <v>372</v>
      </c>
      <c r="D487" s="19" t="s">
        <v>5</v>
      </c>
      <c r="E487" s="19"/>
      <c r="F487" s="20">
        <f>F488</f>
        <v>200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6" customHeight="1" outlineLevel="5">
      <c r="A488" s="69" t="s">
        <v>192</v>
      </c>
      <c r="B488" s="19" t="s">
        <v>17</v>
      </c>
      <c r="C488" s="19" t="s">
        <v>373</v>
      </c>
      <c r="D488" s="19" t="s">
        <v>5</v>
      </c>
      <c r="E488" s="19"/>
      <c r="F488" s="20">
        <f>F489</f>
        <v>200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15.75" outlineLevel="5">
      <c r="A489" s="5" t="s">
        <v>96</v>
      </c>
      <c r="B489" s="6" t="s">
        <v>17</v>
      </c>
      <c r="C489" s="6" t="s">
        <v>373</v>
      </c>
      <c r="D489" s="6" t="s">
        <v>97</v>
      </c>
      <c r="E489" s="6"/>
      <c r="F489" s="7">
        <f>F490</f>
        <v>200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31.5" outlineLevel="5">
      <c r="A490" s="52" t="s">
        <v>100</v>
      </c>
      <c r="B490" s="53" t="s">
        <v>17</v>
      </c>
      <c r="C490" s="53" t="s">
        <v>373</v>
      </c>
      <c r="D490" s="53" t="s">
        <v>101</v>
      </c>
      <c r="E490" s="53"/>
      <c r="F490" s="54">
        <v>200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15.75" outlineLevel="5">
      <c r="A491" s="21" t="s">
        <v>88</v>
      </c>
      <c r="B491" s="9" t="s">
        <v>89</v>
      </c>
      <c r="C491" s="9" t="s">
        <v>271</v>
      </c>
      <c r="D491" s="9" t="s">
        <v>5</v>
      </c>
      <c r="E491" s="6"/>
      <c r="F491" s="10">
        <f>F492</f>
        <v>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15.75" outlineLevel="5">
      <c r="A492" s="66" t="s">
        <v>248</v>
      </c>
      <c r="B492" s="19" t="s">
        <v>89</v>
      </c>
      <c r="C492" s="19" t="s">
        <v>372</v>
      </c>
      <c r="D492" s="19" t="s">
        <v>5</v>
      </c>
      <c r="E492" s="19"/>
      <c r="F492" s="20">
        <f>F493</f>
        <v>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47.25" outlineLevel="5">
      <c r="A493" s="5" t="s">
        <v>193</v>
      </c>
      <c r="B493" s="6" t="s">
        <v>89</v>
      </c>
      <c r="C493" s="6" t="s">
        <v>374</v>
      </c>
      <c r="D493" s="6" t="s">
        <v>5</v>
      </c>
      <c r="E493" s="6"/>
      <c r="F493" s="7">
        <f>F494</f>
        <v>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15.75" outlineLevel="5">
      <c r="A494" s="52" t="s">
        <v>123</v>
      </c>
      <c r="B494" s="53" t="s">
        <v>89</v>
      </c>
      <c r="C494" s="53" t="s">
        <v>374</v>
      </c>
      <c r="D494" s="53" t="s">
        <v>122</v>
      </c>
      <c r="E494" s="53"/>
      <c r="F494" s="54">
        <v>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18.75" outlineLevel="5">
      <c r="A495" s="16" t="s">
        <v>73</v>
      </c>
      <c r="B495" s="17" t="s">
        <v>74</v>
      </c>
      <c r="C495" s="17" t="s">
        <v>271</v>
      </c>
      <c r="D495" s="17" t="s">
        <v>5</v>
      </c>
      <c r="E495" s="17"/>
      <c r="F495" s="18">
        <f>F496+F502</f>
        <v>2000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customHeight="1" outlineLevel="5">
      <c r="A496" s="85" t="s">
        <v>48</v>
      </c>
      <c r="B496" s="83" t="s">
        <v>75</v>
      </c>
      <c r="C496" s="83" t="s">
        <v>375</v>
      </c>
      <c r="D496" s="83" t="s">
        <v>5</v>
      </c>
      <c r="E496" s="83"/>
      <c r="F496" s="84">
        <f>F497</f>
        <v>2000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31.5" customHeight="1" outlineLevel="5">
      <c r="A497" s="22" t="s">
        <v>139</v>
      </c>
      <c r="B497" s="12" t="s">
        <v>75</v>
      </c>
      <c r="C497" s="12" t="s">
        <v>272</v>
      </c>
      <c r="D497" s="12" t="s">
        <v>5</v>
      </c>
      <c r="E497" s="12"/>
      <c r="F497" s="13">
        <f>F498</f>
        <v>2000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31.5" outlineLevel="5">
      <c r="A498" s="22" t="s">
        <v>141</v>
      </c>
      <c r="B498" s="9" t="s">
        <v>75</v>
      </c>
      <c r="C498" s="9" t="s">
        <v>273</v>
      </c>
      <c r="D498" s="9" t="s">
        <v>5</v>
      </c>
      <c r="E498" s="9"/>
      <c r="F498" s="10">
        <f>F499</f>
        <v>2000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31.5" outlineLevel="5">
      <c r="A499" s="69" t="s">
        <v>194</v>
      </c>
      <c r="B499" s="19" t="s">
        <v>75</v>
      </c>
      <c r="C499" s="19" t="s">
        <v>376</v>
      </c>
      <c r="D499" s="19" t="s">
        <v>5</v>
      </c>
      <c r="E499" s="19"/>
      <c r="F499" s="20">
        <f>F500</f>
        <v>2000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15.75" outlineLevel="5">
      <c r="A500" s="5" t="s">
        <v>124</v>
      </c>
      <c r="B500" s="6" t="s">
        <v>75</v>
      </c>
      <c r="C500" s="6" t="s">
        <v>376</v>
      </c>
      <c r="D500" s="6" t="s">
        <v>125</v>
      </c>
      <c r="E500" s="6"/>
      <c r="F500" s="7">
        <f>F501</f>
        <v>2000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47.25" outlineLevel="5">
      <c r="A501" s="61" t="s">
        <v>210</v>
      </c>
      <c r="B501" s="53" t="s">
        <v>75</v>
      </c>
      <c r="C501" s="53" t="s">
        <v>376</v>
      </c>
      <c r="D501" s="53" t="s">
        <v>85</v>
      </c>
      <c r="E501" s="53"/>
      <c r="F501" s="54">
        <v>2000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15.75" outlineLevel="5">
      <c r="A502" s="78" t="s">
        <v>77</v>
      </c>
      <c r="B502" s="33" t="s">
        <v>76</v>
      </c>
      <c r="C502" s="33" t="s">
        <v>375</v>
      </c>
      <c r="D502" s="33" t="s">
        <v>5</v>
      </c>
      <c r="E502" s="33"/>
      <c r="F502" s="71">
        <f>F503</f>
        <v>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31.5" outlineLevel="5">
      <c r="A503" s="22" t="s">
        <v>139</v>
      </c>
      <c r="B503" s="12" t="s">
        <v>76</v>
      </c>
      <c r="C503" s="12" t="s">
        <v>272</v>
      </c>
      <c r="D503" s="12" t="s">
        <v>5</v>
      </c>
      <c r="E503" s="12"/>
      <c r="F503" s="13">
        <f>F504</f>
        <v>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31.5" outlineLevel="5">
      <c r="A504" s="22" t="s">
        <v>141</v>
      </c>
      <c r="B504" s="12" t="s">
        <v>76</v>
      </c>
      <c r="C504" s="12" t="s">
        <v>273</v>
      </c>
      <c r="D504" s="12" t="s">
        <v>5</v>
      </c>
      <c r="E504" s="12"/>
      <c r="F504" s="13">
        <f>F505</f>
        <v>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7" customFormat="1" ht="47.25" outlineLevel="5">
      <c r="A505" s="55" t="s">
        <v>195</v>
      </c>
      <c r="B505" s="19" t="s">
        <v>76</v>
      </c>
      <c r="C505" s="19" t="s">
        <v>377</v>
      </c>
      <c r="D505" s="19" t="s">
        <v>5</v>
      </c>
      <c r="E505" s="19"/>
      <c r="F505" s="20">
        <f>F506</f>
        <v>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7" customFormat="1" ht="15.75" outlineLevel="5">
      <c r="A506" s="5" t="s">
        <v>96</v>
      </c>
      <c r="B506" s="6" t="s">
        <v>76</v>
      </c>
      <c r="C506" s="6" t="s">
        <v>377</v>
      </c>
      <c r="D506" s="6" t="s">
        <v>97</v>
      </c>
      <c r="E506" s="6"/>
      <c r="F506" s="7">
        <f>F507</f>
        <v>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7" customFormat="1" ht="31.5" outlineLevel="5">
      <c r="A507" s="52" t="s">
        <v>100</v>
      </c>
      <c r="B507" s="53" t="s">
        <v>76</v>
      </c>
      <c r="C507" s="53" t="s">
        <v>377</v>
      </c>
      <c r="D507" s="53" t="s">
        <v>101</v>
      </c>
      <c r="E507" s="53"/>
      <c r="F507" s="54">
        <v>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7" customFormat="1" ht="31.5" outlineLevel="5">
      <c r="A508" s="16" t="s">
        <v>68</v>
      </c>
      <c r="B508" s="17" t="s">
        <v>69</v>
      </c>
      <c r="C508" s="17" t="s">
        <v>375</v>
      </c>
      <c r="D508" s="17" t="s">
        <v>5</v>
      </c>
      <c r="E508" s="17"/>
      <c r="F508" s="18">
        <f>F509</f>
        <v>100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7" customFormat="1" ht="15.75" outlineLevel="5">
      <c r="A509" s="8" t="s">
        <v>30</v>
      </c>
      <c r="B509" s="9" t="s">
        <v>70</v>
      </c>
      <c r="C509" s="9" t="s">
        <v>375</v>
      </c>
      <c r="D509" s="9" t="s">
        <v>5</v>
      </c>
      <c r="E509" s="9"/>
      <c r="F509" s="10">
        <f>F510</f>
        <v>100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7" customFormat="1" ht="31.5" outlineLevel="5">
      <c r="A510" s="22" t="s">
        <v>139</v>
      </c>
      <c r="B510" s="9" t="s">
        <v>70</v>
      </c>
      <c r="C510" s="9" t="s">
        <v>272</v>
      </c>
      <c r="D510" s="9" t="s">
        <v>5</v>
      </c>
      <c r="E510" s="9"/>
      <c r="F510" s="10">
        <f>F511</f>
        <v>100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7" customFormat="1" ht="31.5" outlineLevel="5">
      <c r="A511" s="22" t="s">
        <v>141</v>
      </c>
      <c r="B511" s="12" t="s">
        <v>70</v>
      </c>
      <c r="C511" s="12" t="s">
        <v>273</v>
      </c>
      <c r="D511" s="12" t="s">
        <v>5</v>
      </c>
      <c r="E511" s="12"/>
      <c r="F511" s="13">
        <f>F512</f>
        <v>100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7" customFormat="1" ht="31.5" outlineLevel="5">
      <c r="A512" s="55" t="s">
        <v>196</v>
      </c>
      <c r="B512" s="19" t="s">
        <v>70</v>
      </c>
      <c r="C512" s="19" t="s">
        <v>378</v>
      </c>
      <c r="D512" s="19" t="s">
        <v>5</v>
      </c>
      <c r="E512" s="19"/>
      <c r="F512" s="20">
        <f>F513</f>
        <v>100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7" customFormat="1" ht="15.75" outlineLevel="5">
      <c r="A513" s="5" t="s">
        <v>134</v>
      </c>
      <c r="B513" s="6" t="s">
        <v>70</v>
      </c>
      <c r="C513" s="6" t="s">
        <v>378</v>
      </c>
      <c r="D513" s="6" t="s">
        <v>232</v>
      </c>
      <c r="E513" s="6"/>
      <c r="F513" s="7">
        <v>100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7" customFormat="1" ht="48" customHeight="1" outlineLevel="5">
      <c r="A514" s="16" t="s">
        <v>80</v>
      </c>
      <c r="B514" s="17" t="s">
        <v>79</v>
      </c>
      <c r="C514" s="17" t="s">
        <v>375</v>
      </c>
      <c r="D514" s="17" t="s">
        <v>5</v>
      </c>
      <c r="E514" s="17"/>
      <c r="F514" s="18">
        <f aca="true" t="shared" si="50" ref="F514:F519">F515</f>
        <v>20178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7" customFormat="1" ht="47.25" outlineLevel="5">
      <c r="A515" s="22" t="s">
        <v>82</v>
      </c>
      <c r="B515" s="9" t="s">
        <v>81</v>
      </c>
      <c r="C515" s="9" t="s">
        <v>375</v>
      </c>
      <c r="D515" s="9" t="s">
        <v>5</v>
      </c>
      <c r="E515" s="9"/>
      <c r="F515" s="10">
        <f t="shared" si="50"/>
        <v>20178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7" customFormat="1" ht="31.5" outlineLevel="5">
      <c r="A516" s="22" t="s">
        <v>139</v>
      </c>
      <c r="B516" s="9" t="s">
        <v>81</v>
      </c>
      <c r="C516" s="9" t="s">
        <v>272</v>
      </c>
      <c r="D516" s="9" t="s">
        <v>5</v>
      </c>
      <c r="E516" s="9"/>
      <c r="F516" s="10">
        <f t="shared" si="50"/>
        <v>20178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7" customFormat="1" ht="31.5" outlineLevel="5">
      <c r="A517" s="22" t="s">
        <v>141</v>
      </c>
      <c r="B517" s="12" t="s">
        <v>81</v>
      </c>
      <c r="C517" s="12" t="s">
        <v>273</v>
      </c>
      <c r="D517" s="12" t="s">
        <v>5</v>
      </c>
      <c r="E517" s="12"/>
      <c r="F517" s="13">
        <f t="shared" si="50"/>
        <v>20178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7" customFormat="1" ht="47.25" outlineLevel="5">
      <c r="A518" s="5" t="s">
        <v>197</v>
      </c>
      <c r="B518" s="6" t="s">
        <v>81</v>
      </c>
      <c r="C518" s="6" t="s">
        <v>379</v>
      </c>
      <c r="D518" s="6" t="s">
        <v>5</v>
      </c>
      <c r="E518" s="6"/>
      <c r="F518" s="7">
        <f t="shared" si="50"/>
        <v>20178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7" customFormat="1" ht="15.75" outlineLevel="5">
      <c r="A519" s="5" t="s">
        <v>137</v>
      </c>
      <c r="B519" s="6" t="s">
        <v>81</v>
      </c>
      <c r="C519" s="6" t="s">
        <v>379</v>
      </c>
      <c r="D519" s="6" t="s">
        <v>138</v>
      </c>
      <c r="E519" s="6"/>
      <c r="F519" s="7">
        <f t="shared" si="50"/>
        <v>20178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7" customFormat="1" ht="15.75" outlineLevel="5">
      <c r="A520" s="52" t="s">
        <v>135</v>
      </c>
      <c r="B520" s="53" t="s">
        <v>81</v>
      </c>
      <c r="C520" s="53" t="s">
        <v>379</v>
      </c>
      <c r="D520" s="53" t="s">
        <v>136</v>
      </c>
      <c r="E520" s="53"/>
      <c r="F520" s="54">
        <v>20178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ht="18.75">
      <c r="A521" s="109" t="s">
        <v>24</v>
      </c>
      <c r="B521" s="109"/>
      <c r="C521" s="109"/>
      <c r="D521" s="109"/>
      <c r="E521" s="109"/>
      <c r="F521" s="88">
        <f>F14+F199+F206+F250+F283+F414+F193+F452+F485+F495+F508+F514</f>
        <v>595999.3470400001</v>
      </c>
      <c r="G521" s="11" t="e">
        <f>#REF!+G452+#REF!+G414+G283+G250+G206+G199+G14</f>
        <v>#REF!</v>
      </c>
      <c r="H521" s="11" t="e">
        <f>#REF!+H452+#REF!+H414+H283+H250+H206+H199+H14</f>
        <v>#REF!</v>
      </c>
      <c r="I521" s="11" t="e">
        <f>#REF!+I452+#REF!+I414+I283+I250+I206+I199+I14</f>
        <v>#REF!</v>
      </c>
      <c r="J521" s="11" t="e">
        <f>#REF!+J452+#REF!+J414+J283+J250+J206+J199+J14</f>
        <v>#REF!</v>
      </c>
      <c r="K521" s="11" t="e">
        <f>#REF!+K452+#REF!+K414+K283+K250+K206+K199+K14</f>
        <v>#REF!</v>
      </c>
      <c r="L521" s="11" t="e">
        <f>#REF!+L452+#REF!+L414+L283+L250+L206+L199+L14</f>
        <v>#REF!</v>
      </c>
      <c r="M521" s="11" t="e">
        <f>#REF!+M452+#REF!+M414+M283+M250+M206+M199+M14</f>
        <v>#REF!</v>
      </c>
      <c r="N521" s="11" t="e">
        <f>#REF!+N452+#REF!+N414+N283+N250+N206+N199+N14</f>
        <v>#REF!</v>
      </c>
      <c r="O521" s="11" t="e">
        <f>#REF!+O452+#REF!+O414+O283+O250+O206+O199+O14</f>
        <v>#REF!</v>
      </c>
      <c r="P521" s="11" t="e">
        <f>#REF!+P452+#REF!+P414+P283+P250+P206+P199+P14</f>
        <v>#REF!</v>
      </c>
      <c r="Q521" s="11" t="e">
        <f>#REF!+Q452+#REF!+Q414+Q283+Q250+Q206+Q199+Q14</f>
        <v>#REF!</v>
      </c>
      <c r="R521" s="11" t="e">
        <f>#REF!+R452+#REF!+R414+R283+R250+R206+R199+R14</f>
        <v>#REF!</v>
      </c>
      <c r="S521" s="11" t="e">
        <f>#REF!+S452+#REF!+S414+S283+S250+S206+S199+S14</f>
        <v>#REF!</v>
      </c>
      <c r="T521" s="11" t="e">
        <f>#REF!+T452+#REF!+T414+T283+T250+T206+T199+T14</f>
        <v>#REF!</v>
      </c>
      <c r="U521" s="11" t="e">
        <f>#REF!+U452+#REF!+U414+U283+U250+U206+U199+U14</f>
        <v>#REF!</v>
      </c>
      <c r="V521" s="11" t="e">
        <f>#REF!+V452+#REF!+V414+V283+V250+V206+V199+V14</f>
        <v>#REF!</v>
      </c>
    </row>
    <row r="522" spans="1:2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3"/>
      <c r="V523" s="3"/>
    </row>
  </sheetData>
  <sheetProtection/>
  <autoFilter ref="A13:F521"/>
  <mergeCells count="11">
    <mergeCell ref="B2:W2"/>
    <mergeCell ref="B3:W3"/>
    <mergeCell ref="C4:V4"/>
    <mergeCell ref="B8:V8"/>
    <mergeCell ref="B6:W6"/>
    <mergeCell ref="B7:W7"/>
    <mergeCell ref="A10:V10"/>
    <mergeCell ref="A523:T523"/>
    <mergeCell ref="A521:E521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2015-09-28T04:06:51Z</cp:lastPrinted>
  <dcterms:created xsi:type="dcterms:W3CDTF">2008-11-11T04:53:42Z</dcterms:created>
  <dcterms:modified xsi:type="dcterms:W3CDTF">2016-06-01T23:26:54Z</dcterms:modified>
  <cp:category/>
  <cp:version/>
  <cp:contentType/>
  <cp:contentStatus/>
</cp:coreProperties>
</file>